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lienti\snai grecanica\reservizohostingsnaiareagrecanica\"/>
    </mc:Choice>
  </mc:AlternateContent>
  <bookViews>
    <workbookView xWindow="0" yWindow="0" windowWidth="28800" windowHeight="13020"/>
  </bookViews>
  <sheets>
    <sheet name="Allegato 2B Elenco Completo" sheetId="1" r:id="rId1"/>
  </sheets>
  <externalReferences>
    <externalReference r:id="rId2"/>
  </externalReferences>
  <definedNames>
    <definedName name="_xlnm._FilterDatabase" localSheetId="0" hidden="1">'Allegato 2B Elenco Completo'!$A$5:$BA$37</definedName>
    <definedName name="_xlnm.Print_Titles" localSheetId="0">'Allegato 2B Elenco Completo'!$A:$D,'Allegato 2B Elenco Completo'!$5:$5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D38" i="1"/>
  <c r="F35" i="1"/>
  <c r="G35" i="1"/>
  <c r="H35" i="1"/>
  <c r="I35" i="1"/>
  <c r="F36" i="1"/>
  <c r="G36" i="1"/>
  <c r="H36" i="1"/>
  <c r="I36" i="1"/>
  <c r="E36" i="1"/>
  <c r="E35" i="1"/>
  <c r="D36" i="1"/>
  <c r="D35" i="1"/>
  <c r="F34" i="1"/>
  <c r="G34" i="1"/>
  <c r="H34" i="1"/>
  <c r="I34" i="1"/>
  <c r="E34" i="1"/>
  <c r="D34" i="1"/>
  <c r="F33" i="1"/>
  <c r="G33" i="1"/>
  <c r="H33" i="1"/>
  <c r="I33" i="1"/>
  <c r="E33" i="1"/>
  <c r="D33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E32" i="1"/>
  <c r="E31" i="1"/>
  <c r="E30" i="1"/>
  <c r="E29" i="1"/>
  <c r="E28" i="1"/>
  <c r="E27" i="1"/>
  <c r="E26" i="1"/>
  <c r="E25" i="1"/>
  <c r="E24" i="1"/>
  <c r="D32" i="1"/>
  <c r="D31" i="1"/>
  <c r="D30" i="1"/>
  <c r="D29" i="1"/>
  <c r="D28" i="1"/>
  <c r="D27" i="1"/>
  <c r="D26" i="1"/>
  <c r="D25" i="1"/>
  <c r="D24" i="1"/>
  <c r="E23" i="1"/>
  <c r="D23" i="1"/>
  <c r="F22" i="1"/>
  <c r="G22" i="1"/>
  <c r="H22" i="1"/>
  <c r="E22" i="1"/>
  <c r="D22" i="1"/>
  <c r="F21" i="1"/>
  <c r="G21" i="1"/>
  <c r="H21" i="1"/>
  <c r="I21" i="1"/>
  <c r="E21" i="1"/>
  <c r="D21" i="1"/>
  <c r="F20" i="1"/>
  <c r="G20" i="1"/>
  <c r="H20" i="1"/>
  <c r="I20" i="1"/>
  <c r="E20" i="1"/>
  <c r="D20" i="1"/>
  <c r="F19" i="1"/>
  <c r="G19" i="1"/>
  <c r="H19" i="1"/>
  <c r="I19" i="1"/>
  <c r="E19" i="1"/>
  <c r="D19" i="1"/>
  <c r="F18" i="1"/>
  <c r="G18" i="1"/>
  <c r="H18" i="1"/>
  <c r="I18" i="1"/>
  <c r="E18" i="1"/>
  <c r="D18" i="1"/>
  <c r="F17" i="1"/>
  <c r="G17" i="1"/>
  <c r="H17" i="1"/>
  <c r="I17" i="1"/>
  <c r="E17" i="1"/>
  <c r="D17" i="1"/>
  <c r="F16" i="1"/>
  <c r="G16" i="1"/>
  <c r="H16" i="1"/>
  <c r="I16" i="1"/>
  <c r="E16" i="1"/>
  <c r="D16" i="1"/>
  <c r="F15" i="1"/>
  <c r="G15" i="1"/>
  <c r="H15" i="1"/>
  <c r="I15" i="1"/>
  <c r="E15" i="1"/>
  <c r="D15" i="1"/>
  <c r="F14" i="1"/>
  <c r="G14" i="1"/>
  <c r="H14" i="1"/>
  <c r="I14" i="1"/>
  <c r="E14" i="1"/>
  <c r="D14" i="1"/>
  <c r="F13" i="1"/>
  <c r="G13" i="1"/>
  <c r="H13" i="1"/>
  <c r="I13" i="1"/>
  <c r="E13" i="1"/>
  <c r="D13" i="1"/>
  <c r="F12" i="1"/>
  <c r="G12" i="1"/>
  <c r="H12" i="1"/>
  <c r="I12" i="1"/>
  <c r="E12" i="1"/>
  <c r="D12" i="1"/>
  <c r="F11" i="1"/>
  <c r="G11" i="1"/>
  <c r="H11" i="1"/>
  <c r="I11" i="1"/>
  <c r="E11" i="1"/>
  <c r="D11" i="1"/>
  <c r="F10" i="1"/>
  <c r="G10" i="1"/>
  <c r="H10" i="1"/>
  <c r="I10" i="1"/>
  <c r="E10" i="1"/>
  <c r="D10" i="1"/>
  <c r="F8" i="1"/>
  <c r="G8" i="1"/>
  <c r="H8" i="1"/>
  <c r="I8" i="1"/>
  <c r="E8" i="1"/>
  <c r="D8" i="1"/>
  <c r="F7" i="1"/>
  <c r="G7" i="1"/>
  <c r="H7" i="1"/>
  <c r="I7" i="1"/>
  <c r="E7" i="1"/>
  <c r="D7" i="1"/>
  <c r="F6" i="1"/>
  <c r="G6" i="1"/>
  <c r="H6" i="1"/>
  <c r="I6" i="1"/>
  <c r="E6" i="1"/>
  <c r="D6" i="1"/>
  <c r="G9" i="1"/>
  <c r="H9" i="1"/>
  <c r="I9" i="1"/>
  <c r="F9" i="1"/>
  <c r="E9" i="1"/>
  <c r="D9" i="1"/>
  <c r="J9" i="1"/>
  <c r="Y6" i="1"/>
  <c r="Z6" i="1"/>
  <c r="V6" i="1"/>
  <c r="AB6" i="1"/>
  <c r="AC6" i="1"/>
  <c r="Y7" i="1"/>
  <c r="AE7" i="1"/>
  <c r="AA7" i="1"/>
  <c r="AL7" i="1"/>
  <c r="AC7" i="1"/>
  <c r="AN8" i="1"/>
  <c r="Z8" i="1"/>
  <c r="AA8" i="1"/>
  <c r="AB8" i="1"/>
  <c r="X8" i="1"/>
  <c r="Y9" i="1"/>
  <c r="U9" i="1"/>
  <c r="AA9" i="1"/>
  <c r="AB9" i="1"/>
  <c r="AR9" i="1"/>
  <c r="T10" i="1"/>
  <c r="AA10" i="1"/>
  <c r="AB10" i="1"/>
  <c r="AC10" i="1"/>
  <c r="Y11" i="1"/>
  <c r="U11" i="1"/>
  <c r="AK11" i="1"/>
  <c r="W11" i="1"/>
  <c r="AC11" i="1"/>
  <c r="Y12" i="1"/>
  <c r="U12" i="1"/>
  <c r="AB12" i="1"/>
  <c r="AC12" i="1"/>
  <c r="Y13" i="1"/>
  <c r="AJ13" i="1"/>
  <c r="AF13" i="1"/>
  <c r="AB13" i="1"/>
  <c r="AH13" i="1"/>
  <c r="Y14" i="1"/>
  <c r="Z14" i="1"/>
  <c r="AA14" i="1"/>
  <c r="AB14" i="1"/>
  <c r="X14" i="1"/>
  <c r="Y15" i="1"/>
  <c r="AO15" i="1"/>
  <c r="AL15" i="1"/>
  <c r="AC15" i="1"/>
  <c r="Y16" i="1"/>
  <c r="AO16" i="1"/>
  <c r="AA16" i="1"/>
  <c r="AB16" i="1"/>
  <c r="Y17" i="1"/>
  <c r="Z17" i="1"/>
  <c r="AF17" i="1"/>
  <c r="AR17" i="1"/>
  <c r="T18" i="1"/>
  <c r="Z18" i="1"/>
  <c r="AA18" i="1"/>
  <c r="AB18" i="1"/>
  <c r="X18" i="1"/>
  <c r="Y19" i="1"/>
  <c r="U19" i="1"/>
  <c r="AA19" i="1"/>
  <c r="Y20" i="1"/>
  <c r="AE20" i="1"/>
  <c r="V20" i="1"/>
  <c r="AB20" i="1"/>
  <c r="AC20" i="1"/>
  <c r="Y21" i="1"/>
  <c r="AE21" i="1"/>
  <c r="AF21" i="1"/>
  <c r="AB21" i="1"/>
  <c r="AH21" i="1"/>
  <c r="Y22" i="1"/>
  <c r="Z22" i="1"/>
  <c r="AA22" i="1"/>
  <c r="AB22" i="1"/>
  <c r="I22" i="1"/>
  <c r="AC22" i="1"/>
  <c r="Y23" i="1"/>
  <c r="AE23" i="1"/>
  <c r="AK23" i="1"/>
  <c r="AL23" i="1"/>
  <c r="AC23" i="1"/>
  <c r="Y24" i="1"/>
  <c r="Z24" i="1"/>
  <c r="AA24" i="1"/>
  <c r="AB24" i="1"/>
  <c r="AR24" i="1"/>
  <c r="Z25" i="1"/>
  <c r="AA25" i="1"/>
  <c r="AQ25" i="1"/>
  <c r="X25" i="1"/>
  <c r="Y26" i="1"/>
  <c r="AA26" i="1"/>
  <c r="AB26" i="1"/>
  <c r="AC26" i="1"/>
  <c r="AI27" i="1"/>
  <c r="AA27" i="1"/>
  <c r="W27" i="1"/>
  <c r="Y28" i="1"/>
  <c r="AE28" i="1"/>
  <c r="AA28" i="1"/>
  <c r="AB28" i="1"/>
  <c r="AC28" i="1"/>
  <c r="Y29" i="1"/>
  <c r="AO29" i="1"/>
  <c r="AK29" i="1"/>
  <c r="AB29" i="1"/>
  <c r="AC29" i="1"/>
  <c r="Y30" i="1"/>
  <c r="Z30" i="1"/>
  <c r="AA30" i="1"/>
  <c r="W30" i="1"/>
  <c r="AC30" i="1"/>
  <c r="Y31" i="1"/>
  <c r="AO31" i="1"/>
  <c r="AC31" i="1"/>
  <c r="Y32" i="1"/>
  <c r="Z32" i="1"/>
  <c r="AA32" i="1"/>
  <c r="AB32" i="1"/>
  <c r="AR32" i="1"/>
  <c r="U33" i="1"/>
  <c r="AG33" i="1"/>
  <c r="AH33" i="1"/>
  <c r="T34" i="1"/>
  <c r="Z34" i="1"/>
  <c r="AA34" i="1"/>
  <c r="AB34" i="1"/>
  <c r="AC34" i="1"/>
  <c r="AD35" i="1"/>
  <c r="K35" i="1"/>
  <c r="AA35" i="1"/>
  <c r="W35" i="1"/>
  <c r="Y36" i="1"/>
  <c r="Z36" i="1"/>
  <c r="AA36" i="1"/>
  <c r="AB36" i="1"/>
  <c r="AC36" i="1"/>
  <c r="W6" i="1"/>
  <c r="AE6" i="1"/>
  <c r="AF6" i="1"/>
  <c r="AG6" i="1"/>
  <c r="AL6" i="1"/>
  <c r="AM6" i="1"/>
  <c r="AO6" i="1"/>
  <c r="AP6" i="1"/>
  <c r="AQ6" i="1"/>
  <c r="AR6" i="1"/>
  <c r="X7" i="1"/>
  <c r="AD7" i="1"/>
  <c r="AH7" i="1"/>
  <c r="AM7" i="1"/>
  <c r="AQ7" i="1"/>
  <c r="AR7" i="1"/>
  <c r="AF8" i="1"/>
  <c r="AP8" i="1"/>
  <c r="V9" i="1"/>
  <c r="AF9" i="1"/>
  <c r="AG9" i="1"/>
  <c r="AK9" i="1"/>
  <c r="AP9" i="1"/>
  <c r="AQ9" i="1"/>
  <c r="AP10" i="1"/>
  <c r="AF11" i="1"/>
  <c r="AG11" i="1"/>
  <c r="AM11" i="1"/>
  <c r="AQ11" i="1"/>
  <c r="T13" i="1"/>
  <c r="AK13" i="1"/>
  <c r="T14" i="1"/>
  <c r="U14" i="1"/>
  <c r="W14" i="1"/>
  <c r="AF14" i="1"/>
  <c r="AG14" i="1"/>
  <c r="AH14" i="1"/>
  <c r="AJ14" i="1"/>
  <c r="AN14" i="1"/>
  <c r="AP14" i="1"/>
  <c r="V15" i="1"/>
  <c r="W15" i="1"/>
  <c r="X15" i="1"/>
  <c r="AH15" i="1"/>
  <c r="AK15" i="1"/>
  <c r="AM15" i="1"/>
  <c r="AP15" i="1"/>
  <c r="AR15" i="1"/>
  <c r="U16" i="1"/>
  <c r="AE16" i="1"/>
  <c r="AF16" i="1"/>
  <c r="AJ16" i="1"/>
  <c r="V17" i="1"/>
  <c r="AI17" i="1"/>
  <c r="AJ17" i="1"/>
  <c r="AK17" i="1"/>
  <c r="V18" i="1"/>
  <c r="W18" i="1"/>
  <c r="AG18" i="1"/>
  <c r="AL18" i="1"/>
  <c r="AP18" i="1"/>
  <c r="AQ18" i="1"/>
  <c r="AD19" i="1"/>
  <c r="AM19" i="1"/>
  <c r="U20" i="1"/>
  <c r="AG20" i="1"/>
  <c r="AI20" i="1"/>
  <c r="AJ20" i="1"/>
  <c r="AN20" i="1"/>
  <c r="AO20" i="1"/>
  <c r="AQ20" i="1"/>
  <c r="AM21" i="1"/>
  <c r="AR21" i="1"/>
  <c r="AI22" i="1"/>
  <c r="AJ22" i="1"/>
  <c r="T23" i="1"/>
  <c r="V23" i="1"/>
  <c r="W23" i="1"/>
  <c r="X23" i="1"/>
  <c r="AD23" i="1"/>
  <c r="AI23" i="1"/>
  <c r="AN23" i="1"/>
  <c r="AP23" i="1"/>
  <c r="AR23" i="1"/>
  <c r="U24" i="1"/>
  <c r="AO24" i="1"/>
  <c r="AJ25" i="1"/>
  <c r="AK25" i="1"/>
  <c r="V26" i="1"/>
  <c r="AG26" i="1"/>
  <c r="AF27" i="1"/>
  <c r="AG27" i="1"/>
  <c r="AL27" i="1"/>
  <c r="AQ27" i="1"/>
  <c r="V28" i="1"/>
  <c r="X28" i="1"/>
  <c r="AM28" i="1"/>
  <c r="AR28" i="1"/>
  <c r="AG29" i="1"/>
  <c r="T30" i="1"/>
  <c r="X30" i="1"/>
  <c r="AD30" i="1"/>
  <c r="AH30" i="1"/>
  <c r="AI30" i="1"/>
  <c r="AN30" i="1"/>
  <c r="V31" i="1"/>
  <c r="X31" i="1"/>
  <c r="AD31" i="1"/>
  <c r="AH31" i="1"/>
  <c r="AK31" i="1"/>
  <c r="AR31" i="1"/>
  <c r="V32" i="1"/>
  <c r="X32" i="1"/>
  <c r="AF32" i="1"/>
  <c r="AH32" i="1"/>
  <c r="AK32" i="1"/>
  <c r="AL32" i="1"/>
  <c r="AP32" i="1"/>
  <c r="T33" i="1"/>
  <c r="X33" i="1"/>
  <c r="AI33" i="1"/>
  <c r="AD34" i="1"/>
  <c r="AI34" i="1"/>
  <c r="AN34" i="1"/>
  <c r="AR34" i="1"/>
  <c r="V35" i="1"/>
  <c r="AF35" i="1"/>
  <c r="AM35" i="1"/>
  <c r="AN35" i="1"/>
  <c r="AP35" i="1"/>
  <c r="W36" i="1"/>
  <c r="AG36" i="1"/>
  <c r="AL36" i="1"/>
  <c r="AQ36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L8" i="1"/>
  <c r="M9" i="1"/>
  <c r="M11" i="1"/>
  <c r="L13" i="1"/>
  <c r="K14" i="1"/>
  <c r="M16" i="1"/>
  <c r="M17" i="1"/>
  <c r="K22" i="1"/>
  <c r="J25" i="1"/>
  <c r="K26" i="1"/>
  <c r="N27" i="1"/>
  <c r="N28" i="1"/>
  <c r="N30" i="1"/>
  <c r="N31" i="1"/>
  <c r="N32" i="1"/>
  <c r="K34" i="1"/>
  <c r="N35" i="1"/>
  <c r="L36" i="1"/>
  <c r="J23" i="1"/>
  <c r="K6" i="1"/>
  <c r="AK35" i="1"/>
  <c r="W29" i="1"/>
  <c r="AL11" i="1"/>
  <c r="V8" i="1"/>
  <c r="X6" i="1"/>
  <c r="Z16" i="1"/>
  <c r="J20" i="1"/>
  <c r="AD20" i="1"/>
  <c r="AN28" i="1"/>
  <c r="L35" i="1"/>
  <c r="AP26" i="1"/>
  <c r="AJ24" i="1"/>
  <c r="AD21" i="1"/>
  <c r="AK18" i="1"/>
  <c r="AR10" i="1"/>
  <c r="AM32" i="1"/>
  <c r="AH28" i="1"/>
  <c r="AK26" i="1"/>
  <c r="AE24" i="1"/>
  <c r="T21" i="1"/>
  <c r="AI14" i="1"/>
  <c r="AQ10" i="1"/>
  <c r="AH6" i="1"/>
  <c r="T20" i="1"/>
  <c r="AF18" i="1"/>
  <c r="N33" i="1"/>
  <c r="AF26" i="1"/>
  <c r="X10" i="1"/>
  <c r="AK8" i="1"/>
  <c r="N11" i="1"/>
  <c r="AE35" i="1"/>
  <c r="V27" i="1"/>
  <c r="AP24" i="1"/>
  <c r="AO21" i="1"/>
  <c r="AD12" i="1"/>
  <c r="L24" i="1"/>
  <c r="AD29" i="1"/>
  <c r="AR22" i="1"/>
  <c r="AK24" i="1"/>
  <c r="AM22" i="1"/>
  <c r="AT37" i="1"/>
  <c r="AO35" i="1"/>
  <c r="T29" i="1"/>
  <c r="AP27" i="1"/>
  <c r="AN32" i="1"/>
  <c r="AF24" i="1"/>
  <c r="AI18" i="1"/>
  <c r="AL13" i="1"/>
  <c r="AN9" i="1"/>
  <c r="K21" i="1"/>
  <c r="AR36" i="1"/>
  <c r="AK27" i="1"/>
  <c r="AH22" i="1"/>
  <c r="AQ33" i="1"/>
  <c r="V24" i="1"/>
  <c r="X22" i="1"/>
  <c r="AB30" i="1"/>
  <c r="AV30" i="1"/>
  <c r="AG28" i="1"/>
  <c r="AH20" i="1"/>
  <c r="AD15" i="1"/>
  <c r="T12" i="1"/>
  <c r="J12" i="1"/>
  <c r="AL10" i="1"/>
  <c r="AA20" i="1"/>
  <c r="W28" i="1"/>
  <c r="AR20" i="1"/>
  <c r="AG13" i="1"/>
  <c r="AG10" i="1"/>
  <c r="J14" i="1"/>
  <c r="N6" i="1"/>
  <c r="AO33" i="1"/>
  <c r="AQ28" i="1"/>
  <c r="AG25" i="1"/>
  <c r="X20" i="1"/>
  <c r="W13" i="1"/>
  <c r="AJ33" i="1"/>
  <c r="AN15" i="1"/>
  <c r="W10" i="1"/>
  <c r="T9" i="1"/>
  <c r="J33" i="1"/>
  <c r="M27" i="1"/>
  <c r="AN12" i="1"/>
  <c r="AC13" i="1"/>
  <c r="J30" i="1"/>
  <c r="L27" i="1"/>
  <c r="M14" i="1"/>
  <c r="AL28" i="1"/>
  <c r="AN24" i="1"/>
  <c r="AQ13" i="1"/>
  <c r="AI12" i="1"/>
  <c r="Z33" i="1"/>
  <c r="L16" i="1"/>
  <c r="AD36" i="1"/>
  <c r="AQ12" i="1"/>
  <c r="AI10" i="1"/>
  <c r="M6" i="1"/>
  <c r="J22" i="1"/>
  <c r="L29" i="1"/>
  <c r="N20" i="1"/>
  <c r="J15" i="1"/>
  <c r="L11" i="1"/>
  <c r="AN31" i="1"/>
  <c r="T31" i="1"/>
  <c r="AI28" i="1"/>
  <c r="T28" i="1"/>
  <c r="W26" i="1"/>
  <c r="AF25" i="1"/>
  <c r="AE22" i="1"/>
  <c r="AM20" i="1"/>
  <c r="W20" i="1"/>
  <c r="AD18" i="1"/>
  <c r="X17" i="1"/>
  <c r="V16" i="1"/>
  <c r="AJ15" i="1"/>
  <c r="U15" i="1"/>
  <c r="AP11" i="1"/>
  <c r="AE11" i="1"/>
  <c r="AI9" i="1"/>
  <c r="AM8" i="1"/>
  <c r="AP7" i="1"/>
  <c r="W7" i="1"/>
  <c r="U6" i="1"/>
  <c r="AA17" i="1"/>
  <c r="AC14" i="1"/>
  <c r="T19" i="1"/>
  <c r="K25" i="1"/>
  <c r="N14" i="1"/>
  <c r="K11" i="1"/>
  <c r="V36" i="1"/>
  <c r="AG34" i="1"/>
  <c r="AM31" i="1"/>
  <c r="AR30" i="1"/>
  <c r="AR26" i="1"/>
  <c r="AE25" i="1"/>
  <c r="AM23" i="1"/>
  <c r="AD22" i="1"/>
  <c r="AL20" i="1"/>
  <c r="AI15" i="1"/>
  <c r="AX15" i="1"/>
  <c r="T15" i="1"/>
  <c r="AL12" i="1"/>
  <c r="AO11" i="1"/>
  <c r="AD11" i="1"/>
  <c r="AD10" i="1"/>
  <c r="AH9" i="1"/>
  <c r="AL8" i="1"/>
  <c r="V7" i="1"/>
  <c r="AJ6" i="1"/>
  <c r="AL34" i="1"/>
  <c r="U28" i="1"/>
  <c r="AH17" i="1"/>
  <c r="M33" i="1"/>
  <c r="J19" i="1"/>
  <c r="AP36" i="1"/>
  <c r="T36" i="1"/>
  <c r="AQ29" i="1"/>
  <c r="AQ26" i="1"/>
  <c r="V25" i="1"/>
  <c r="AO22" i="1"/>
  <c r="X21" i="1"/>
  <c r="AN18" i="1"/>
  <c r="AP16" i="1"/>
  <c r="AE14" i="1"/>
  <c r="AN11" i="1"/>
  <c r="T11" i="1"/>
  <c r="AK7" i="1"/>
  <c r="U7" i="1"/>
  <c r="AJ28" i="1"/>
  <c r="J32" i="1"/>
  <c r="J11" i="1"/>
  <c r="M32" i="1"/>
  <c r="L28" i="1"/>
  <c r="J24" i="1"/>
  <c r="AN36" i="1"/>
  <c r="X34" i="1"/>
  <c r="AI31" i="1"/>
  <c r="AM30" i="1"/>
  <c r="AL29" i="1"/>
  <c r="AP28" i="1"/>
  <c r="AD28" i="1"/>
  <c r="AP25" i="1"/>
  <c r="U25" i="1"/>
  <c r="AD24" i="1"/>
  <c r="AH23" i="1"/>
  <c r="AN22" i="1"/>
  <c r="U22" i="1"/>
  <c r="AN19" i="1"/>
  <c r="AQ15" i="1"/>
  <c r="AE15" i="1"/>
  <c r="AO14" i="1"/>
  <c r="AD14" i="1"/>
  <c r="AG12" i="1"/>
  <c r="AJ7" i="1"/>
  <c r="K27" i="1"/>
  <c r="Z9" i="1"/>
  <c r="J31" i="1"/>
  <c r="L32" i="1"/>
  <c r="N17" i="1"/>
  <c r="M8" i="1"/>
  <c r="W34" i="1"/>
  <c r="AD32" i="1"/>
  <c r="AL26" i="1"/>
  <c r="AO25" i="1"/>
  <c r="T22" i="1"/>
  <c r="AK16" i="1"/>
  <c r="X13" i="1"/>
  <c r="X9" i="1"/>
  <c r="Y18" i="1"/>
  <c r="AA11" i="1"/>
  <c r="N22" i="1"/>
  <c r="M12" i="1"/>
  <c r="AI36" i="1"/>
  <c r="AQ34" i="1"/>
  <c r="AI19" i="1"/>
  <c r="W12" i="1"/>
  <c r="AI11" i="1"/>
  <c r="Z28" i="1"/>
  <c r="AV28" i="1"/>
  <c r="Y10" i="1"/>
  <c r="K32" i="1"/>
  <c r="AN7" i="1"/>
  <c r="L6" i="1"/>
  <c r="K20" i="1"/>
  <c r="L14" i="1"/>
  <c r="X36" i="1"/>
  <c r="AF34" i="1"/>
  <c r="AO32" i="1"/>
  <c r="AE32" i="1"/>
  <c r="AE30" i="1"/>
  <c r="AG22" i="1"/>
  <c r="AQ21" i="1"/>
  <c r="AN16" i="1"/>
  <c r="AR14" i="1"/>
  <c r="AR13" i="1"/>
  <c r="AH12" i="1"/>
  <c r="AK10" i="1"/>
  <c r="AO8" i="1"/>
  <c r="AD8" i="1"/>
  <c r="AN6" i="1"/>
  <c r="AY6" i="1"/>
  <c r="Z20" i="1"/>
  <c r="K29" i="1"/>
  <c r="J8" i="1"/>
  <c r="K17" i="1"/>
  <c r="J7" i="1"/>
  <c r="AL35" i="1"/>
  <c r="AJ31" i="1"/>
  <c r="AE27" i="1"/>
  <c r="X24" i="1"/>
  <c r="W21" i="1"/>
  <c r="AF19" i="1"/>
  <c r="AE17" i="1"/>
  <c r="AD6" i="1"/>
  <c r="Y34" i="1"/>
  <c r="N36" i="1"/>
  <c r="K28" i="1"/>
  <c r="N19" i="1"/>
  <c r="AM36" i="1"/>
  <c r="AP34" i="1"/>
  <c r="AO30" i="1"/>
  <c r="AJ29" i="1"/>
  <c r="AM24" i="1"/>
  <c r="AE19" i="1"/>
  <c r="AM13" i="1"/>
  <c r="AR12" i="1"/>
  <c r="V11" i="1"/>
  <c r="AO9" i="1"/>
  <c r="AY9" i="1"/>
  <c r="AE9" i="1"/>
  <c r="AB27" i="1"/>
  <c r="AK19" i="1"/>
  <c r="M22" i="1"/>
  <c r="J17" i="1"/>
  <c r="M30" i="1"/>
  <c r="N25" i="1"/>
  <c r="L22" i="1"/>
  <c r="L19" i="1"/>
  <c r="K16" i="1"/>
  <c r="N12" i="1"/>
  <c r="N9" i="1"/>
  <c r="AG35" i="1"/>
  <c r="AE33" i="1"/>
  <c r="AO28" i="1"/>
  <c r="AO27" i="1"/>
  <c r="AL24" i="1"/>
  <c r="AL21" i="1"/>
  <c r="AP19" i="1"/>
  <c r="AJ18" i="1"/>
  <c r="AO17" i="1"/>
  <c r="X12" i="1"/>
  <c r="AF10" i="1"/>
  <c r="U8" i="1"/>
  <c r="AI7" i="1"/>
  <c r="T7" i="1"/>
  <c r="AV36" i="1"/>
  <c r="AC21" i="1"/>
  <c r="K8" i="1"/>
  <c r="U31" i="1"/>
  <c r="AE8" i="1"/>
  <c r="J16" i="1"/>
  <c r="K33" i="1"/>
  <c r="L30" i="1"/>
  <c r="M25" i="1"/>
  <c r="K19" i="1"/>
  <c r="AQ35" i="1"/>
  <c r="V34" i="1"/>
  <c r="U32" i="1"/>
  <c r="U30" i="1"/>
  <c r="AE29" i="1"/>
  <c r="W22" i="1"/>
  <c r="AK21" i="1"/>
  <c r="AO19" i="1"/>
  <c r="V19" i="1"/>
  <c r="AN17" i="1"/>
  <c r="U17" i="1"/>
  <c r="AM14" i="1"/>
  <c r="AI6" i="1"/>
  <c r="V10" i="1"/>
  <c r="J6" i="1"/>
  <c r="M35" i="1"/>
  <c r="K30" i="1"/>
  <c r="L21" i="1"/>
  <c r="K9" i="1"/>
  <c r="AH36" i="1"/>
  <c r="AK34" i="1"/>
  <c r="AJ32" i="1"/>
  <c r="AJ30" i="1"/>
  <c r="AQ23" i="1"/>
  <c r="AG21" i="1"/>
  <c r="T17" i="1"/>
  <c r="AD16" i="1"/>
  <c r="AU15" i="1"/>
  <c r="AM12" i="1"/>
  <c r="AJ9" i="1"/>
  <c r="AJ8" i="1"/>
  <c r="T6" i="1"/>
  <c r="Z31" i="1"/>
  <c r="AC24" i="1"/>
  <c r="AV24" i="1"/>
  <c r="AA33" i="1"/>
  <c r="AF33" i="1"/>
  <c r="AP33" i="1"/>
  <c r="L33" i="1"/>
  <c r="W19" i="1"/>
  <c r="AG19" i="1"/>
  <c r="AQ19" i="1"/>
  <c r="AL19" i="1"/>
  <c r="AK12" i="1"/>
  <c r="AF12" i="1"/>
  <c r="AA12" i="1"/>
  <c r="V12" i="1"/>
  <c r="G37" i="1"/>
  <c r="G41" i="1"/>
  <c r="AP12" i="1"/>
  <c r="L12" i="1"/>
  <c r="M24" i="1"/>
  <c r="M19" i="1"/>
  <c r="I37" i="1"/>
  <c r="I41" i="1"/>
  <c r="V33" i="1"/>
  <c r="Z23" i="1"/>
  <c r="Z12" i="1"/>
  <c r="L18" i="1"/>
  <c r="J18" i="1"/>
  <c r="M18" i="1"/>
  <c r="V22" i="1"/>
  <c r="AK22" i="1"/>
  <c r="Z13" i="1"/>
  <c r="U13" i="1"/>
  <c r="AO13" i="1"/>
  <c r="AE13" i="1"/>
  <c r="M29" i="1"/>
  <c r="J29" i="1"/>
  <c r="K24" i="1"/>
  <c r="F37" i="1"/>
  <c r="F41" i="1"/>
  <c r="AO36" i="1"/>
  <c r="AP22" i="1"/>
  <c r="AF22" i="1"/>
  <c r="AU20" i="1"/>
  <c r="AE34" i="1"/>
  <c r="AO34" i="1"/>
  <c r="U34" i="1"/>
  <c r="AJ34" i="1"/>
  <c r="L10" i="1"/>
  <c r="M10" i="1"/>
  <c r="N10" i="1"/>
  <c r="AK33" i="1"/>
  <c r="AV14" i="1"/>
  <c r="AE12" i="1"/>
  <c r="K12" i="1"/>
  <c r="AO12" i="1"/>
  <c r="L34" i="1"/>
  <c r="J34" i="1"/>
  <c r="M34" i="1"/>
  <c r="N34" i="1"/>
  <c r="M21" i="1"/>
  <c r="N21" i="1"/>
  <c r="J21" i="1"/>
  <c r="K13" i="1"/>
  <c r="AL16" i="1"/>
  <c r="AJ12" i="1"/>
  <c r="U35" i="1"/>
  <c r="Z35" i="1"/>
  <c r="AJ35" i="1"/>
  <c r="AV34" i="1"/>
  <c r="AE26" i="1"/>
  <c r="AO26" i="1"/>
  <c r="U26" i="1"/>
  <c r="Z26" i="1"/>
  <c r="AV26" i="1"/>
  <c r="AJ26" i="1"/>
  <c r="Y25" i="1"/>
  <c r="AD25" i="1"/>
  <c r="T25" i="1"/>
  <c r="AI25" i="1"/>
  <c r="AN25" i="1"/>
  <c r="T24" i="1"/>
  <c r="AI24" i="1"/>
  <c r="AR16" i="1"/>
  <c r="AC16" i="1"/>
  <c r="AV16" i="1"/>
  <c r="X16" i="1"/>
  <c r="AM16" i="1"/>
  <c r="N16" i="1"/>
  <c r="AH16" i="1"/>
  <c r="AN13" i="1"/>
  <c r="AI13" i="1"/>
  <c r="AD13" i="1"/>
  <c r="J13" i="1"/>
  <c r="AO23" i="1"/>
  <c r="K23" i="1"/>
  <c r="U23" i="1"/>
  <c r="AJ23" i="1"/>
  <c r="AX23" i="1"/>
  <c r="L26" i="1"/>
  <c r="M26" i="1"/>
  <c r="L23" i="1"/>
  <c r="M23" i="1"/>
  <c r="N23" i="1"/>
  <c r="K18" i="1"/>
  <c r="M13" i="1"/>
  <c r="N13" i="1"/>
  <c r="K10" i="1"/>
  <c r="Y35" i="1"/>
  <c r="J35" i="1"/>
  <c r="AI35" i="1"/>
  <c r="T35" i="1"/>
  <c r="Y27" i="1"/>
  <c r="T27" i="1"/>
  <c r="J27" i="1"/>
  <c r="AD27" i="1"/>
  <c r="AN27" i="1"/>
  <c r="AM18" i="1"/>
  <c r="AH18" i="1"/>
  <c r="AC18" i="1"/>
  <c r="AV18" i="1"/>
  <c r="AR18" i="1"/>
  <c r="N18" i="1"/>
  <c r="K15" i="1"/>
  <c r="L15" i="1"/>
  <c r="M15" i="1"/>
  <c r="N15" i="1"/>
  <c r="K7" i="1"/>
  <c r="L7" i="1"/>
  <c r="D37" i="1"/>
  <c r="M7" i="1"/>
  <c r="N7" i="1"/>
  <c r="AE36" i="1"/>
  <c r="K36" i="1"/>
  <c r="U36" i="1"/>
  <c r="AJ36" i="1"/>
  <c r="AL31" i="1"/>
  <c r="AB31" i="1"/>
  <c r="AG31" i="1"/>
  <c r="W31" i="1"/>
  <c r="M31" i="1"/>
  <c r="AQ31" i="1"/>
  <c r="AH29" i="1"/>
  <c r="AM29" i="1"/>
  <c r="X29" i="1"/>
  <c r="N29" i="1"/>
  <c r="AR29" i="1"/>
  <c r="T26" i="1"/>
  <c r="J26" i="1"/>
  <c r="AD26" i="1"/>
  <c r="AN26" i="1"/>
  <c r="AB17" i="1"/>
  <c r="W17" i="1"/>
  <c r="AL17" i="1"/>
  <c r="AG17" i="1"/>
  <c r="AQ17" i="1"/>
  <c r="AG16" i="1"/>
  <c r="AQ16" i="1"/>
  <c r="W16" i="1"/>
  <c r="H37" i="1"/>
  <c r="H41" i="1"/>
  <c r="E37" i="1"/>
  <c r="E41" i="1"/>
  <c r="AI26" i="1"/>
  <c r="AA31" i="1"/>
  <c r="AF31" i="1"/>
  <c r="L31" i="1"/>
  <c r="AP31" i="1"/>
  <c r="AQ30" i="1"/>
  <c r="AL30" i="1"/>
  <c r="AG30" i="1"/>
  <c r="AC27" i="1"/>
  <c r="AH27" i="1"/>
  <c r="AR27" i="1"/>
  <c r="X27" i="1"/>
  <c r="AM27" i="1"/>
  <c r="AB19" i="1"/>
  <c r="AE10" i="1"/>
  <c r="AO10" i="1"/>
  <c r="U10" i="1"/>
  <c r="Z10" i="1"/>
  <c r="AJ10" i="1"/>
  <c r="T8" i="1"/>
  <c r="AI8" i="1"/>
  <c r="Y8" i="1"/>
  <c r="AM26" i="1"/>
  <c r="AH26" i="1"/>
  <c r="AV22" i="1"/>
  <c r="AW6" i="1"/>
  <c r="V30" i="1"/>
  <c r="AU30" i="1"/>
  <c r="AK30" i="1"/>
  <c r="AR25" i="1"/>
  <c r="AC25" i="1"/>
  <c r="AM25" i="1"/>
  <c r="Z21" i="1"/>
  <c r="U21" i="1"/>
  <c r="M36" i="1"/>
  <c r="M28" i="1"/>
  <c r="L25" i="1"/>
  <c r="M20" i="1"/>
  <c r="L17" i="1"/>
  <c r="L9" i="1"/>
  <c r="AE31" i="1"/>
  <c r="AP30" i="1"/>
  <c r="AF30" i="1"/>
  <c r="X26" i="1"/>
  <c r="AN10" i="1"/>
  <c r="AC35" i="1"/>
  <c r="AH35" i="1"/>
  <c r="AW35" i="1"/>
  <c r="AR35" i="1"/>
  <c r="X35" i="1"/>
  <c r="AC32" i="1"/>
  <c r="AV32" i="1"/>
  <c r="T32" i="1"/>
  <c r="AI32" i="1"/>
  <c r="AX32" i="1"/>
  <c r="AF29" i="1"/>
  <c r="AA29" i="1"/>
  <c r="AP29" i="1"/>
  <c r="V29" i="1"/>
  <c r="AB25" i="1"/>
  <c r="W25" i="1"/>
  <c r="AL25" i="1"/>
  <c r="AA15" i="1"/>
  <c r="AF15" i="1"/>
  <c r="AQ14" i="1"/>
  <c r="AL14" i="1"/>
  <c r="Y33" i="1"/>
  <c r="AD33" i="1"/>
  <c r="AK20" i="1"/>
  <c r="AF20" i="1"/>
  <c r="AW20" i="1"/>
  <c r="J36" i="1"/>
  <c r="J28" i="1"/>
  <c r="N26" i="1"/>
  <c r="L20" i="1"/>
  <c r="AP17" i="1"/>
  <c r="AB35" i="1"/>
  <c r="AM34" i="1"/>
  <c r="AH34" i="1"/>
  <c r="AR33" i="1"/>
  <c r="AC33" i="1"/>
  <c r="AM33" i="1"/>
  <c r="Z29" i="1"/>
  <c r="U29" i="1"/>
  <c r="AK28" i="1"/>
  <c r="AF28" i="1"/>
  <c r="AG24" i="1"/>
  <c r="AQ24" i="1"/>
  <c r="W24" i="1"/>
  <c r="AN21" i="1"/>
  <c r="AI21" i="1"/>
  <c r="AE18" i="1"/>
  <c r="AO18" i="1"/>
  <c r="U18" i="1"/>
  <c r="Z15" i="1"/>
  <c r="AB11" i="1"/>
  <c r="AM10" i="1"/>
  <c r="AH10" i="1"/>
  <c r="AG8" i="1"/>
  <c r="AQ8" i="1"/>
  <c r="W8" i="1"/>
  <c r="AJ21" i="1"/>
  <c r="AB33" i="1"/>
  <c r="W33" i="1"/>
  <c r="AU33" i="1"/>
  <c r="AL33" i="1"/>
  <c r="V14" i="1"/>
  <c r="AU14" i="1"/>
  <c r="AK14" i="1"/>
  <c r="AR8" i="1"/>
  <c r="AC8" i="1"/>
  <c r="J10" i="1"/>
  <c r="K31" i="1"/>
  <c r="N24" i="1"/>
  <c r="N8" i="1"/>
  <c r="AN33" i="1"/>
  <c r="AH25" i="1"/>
  <c r="AH24" i="1"/>
  <c r="AP20" i="1"/>
  <c r="AY20" i="1"/>
  <c r="AH8" i="1"/>
  <c r="AK36" i="1"/>
  <c r="AF36" i="1"/>
  <c r="AG32" i="1"/>
  <c r="AQ32" i="1"/>
  <c r="W32" i="1"/>
  <c r="AN29" i="1"/>
  <c r="AI29" i="1"/>
  <c r="U27" i="1"/>
  <c r="Z27" i="1"/>
  <c r="AJ27" i="1"/>
  <c r="AA23" i="1"/>
  <c r="AF23" i="1"/>
  <c r="AQ22" i="1"/>
  <c r="AL22" i="1"/>
  <c r="AC19" i="1"/>
  <c r="AH19" i="1"/>
  <c r="AR19" i="1"/>
  <c r="X19" i="1"/>
  <c r="T16" i="1"/>
  <c r="AI16" i="1"/>
  <c r="AO7" i="1"/>
  <c r="AY7" i="1"/>
  <c r="Z7" i="1"/>
  <c r="AA6" i="1"/>
  <c r="AG23" i="1"/>
  <c r="V21" i="1"/>
  <c r="AM17" i="1"/>
  <c r="AG15" i="1"/>
  <c r="V13" i="1"/>
  <c r="X11" i="1"/>
  <c r="AM9" i="1"/>
  <c r="AG7" i="1"/>
  <c r="AP21" i="1"/>
  <c r="AJ19" i="1"/>
  <c r="AD17" i="1"/>
  <c r="AP13" i="1"/>
  <c r="AR11" i="1"/>
  <c r="AJ11" i="1"/>
  <c r="AX11" i="1"/>
  <c r="AL9" i="1"/>
  <c r="AD9" i="1"/>
  <c r="AF7" i="1"/>
  <c r="AK6" i="1"/>
  <c r="AB23" i="1"/>
  <c r="AA21" i="1"/>
  <c r="Z19" i="1"/>
  <c r="AC17" i="1"/>
  <c r="AV17" i="1"/>
  <c r="AB15" i="1"/>
  <c r="AA13" i="1"/>
  <c r="Z11" i="1"/>
  <c r="AC9" i="1"/>
  <c r="AB7" i="1"/>
  <c r="AH11" i="1"/>
  <c r="W9" i="1"/>
  <c r="AU9" i="1"/>
  <c r="AY28" i="1"/>
  <c r="AY18" i="1"/>
  <c r="AX28" i="1"/>
  <c r="AV20" i="1"/>
  <c r="AW9" i="1"/>
  <c r="AW21" i="1"/>
  <c r="AX14" i="1"/>
  <c r="AV12" i="1"/>
  <c r="AY33" i="1"/>
  <c r="AX24" i="1"/>
  <c r="AW28" i="1"/>
  <c r="AY24" i="1"/>
  <c r="AW22" i="1"/>
  <c r="AY11" i="1"/>
  <c r="AW11" i="1"/>
  <c r="AY15" i="1"/>
  <c r="AY34" i="1"/>
  <c r="AU28" i="1"/>
  <c r="AZ28" i="1"/>
  <c r="AV11" i="1"/>
  <c r="AX29" i="1"/>
  <c r="AW18" i="1"/>
  <c r="AX31" i="1"/>
  <c r="AY35" i="1"/>
  <c r="AX16" i="1"/>
  <c r="AX33" i="1"/>
  <c r="AX27" i="1"/>
  <c r="AX10" i="1"/>
  <c r="AV10" i="1"/>
  <c r="AX7" i="1"/>
  <c r="AW14" i="1"/>
  <c r="AS19" i="1"/>
  <c r="AW13" i="1"/>
  <c r="AY8" i="1"/>
  <c r="AU29" i="1"/>
  <c r="AX20" i="1"/>
  <c r="AX17" i="1"/>
  <c r="AU12" i="1"/>
  <c r="AS6" i="1"/>
  <c r="AU11" i="1"/>
  <c r="AS22" i="1"/>
  <c r="AW30" i="1"/>
  <c r="AU17" i="1"/>
  <c r="AY36" i="1"/>
  <c r="AU6" i="1"/>
  <c r="AY32" i="1"/>
  <c r="AY17" i="1"/>
  <c r="AY26" i="1"/>
  <c r="AW12" i="1"/>
  <c r="AU7" i="1"/>
  <c r="AW23" i="1"/>
  <c r="AV9" i="1"/>
  <c r="AW16" i="1"/>
  <c r="AC37" i="1"/>
  <c r="AW33" i="1"/>
  <c r="AY27" i="1"/>
  <c r="AW34" i="1"/>
  <c r="AS17" i="1"/>
  <c r="AX21" i="1"/>
  <c r="AW32" i="1"/>
  <c r="AS14" i="1"/>
  <c r="AV8" i="1"/>
  <c r="AU19" i="1"/>
  <c r="AV35" i="1"/>
  <c r="AV19" i="1"/>
  <c r="AS29" i="1"/>
  <c r="AX13" i="1"/>
  <c r="AV21" i="1"/>
  <c r="AX19" i="1"/>
  <c r="AY14" i="1"/>
  <c r="AY12" i="1"/>
  <c r="AV13" i="1"/>
  <c r="AV23" i="1"/>
  <c r="X37" i="1"/>
  <c r="AS13" i="1"/>
  <c r="AW31" i="1"/>
  <c r="AY19" i="1"/>
  <c r="AP37" i="1"/>
  <c r="AE37" i="1"/>
  <c r="AS36" i="1"/>
  <c r="AW19" i="1"/>
  <c r="AS15" i="1"/>
  <c r="AW24" i="1"/>
  <c r="AW29" i="1"/>
  <c r="AX30" i="1"/>
  <c r="T37" i="1"/>
  <c r="AY16" i="1"/>
  <c r="AU36" i="1"/>
  <c r="AY23" i="1"/>
  <c r="AS33" i="1"/>
  <c r="AS12" i="1"/>
  <c r="AW25" i="1"/>
  <c r="AU22" i="1"/>
  <c r="AM37" i="1"/>
  <c r="AS20" i="1"/>
  <c r="AV31" i="1"/>
  <c r="AW36" i="1"/>
  <c r="AX18" i="1"/>
  <c r="AX12" i="1"/>
  <c r="AZ11" i="1"/>
  <c r="AZ20" i="1"/>
  <c r="AW7" i="1"/>
  <c r="AF37" i="1"/>
  <c r="AH37" i="1"/>
  <c r="AW8" i="1"/>
  <c r="AX26" i="1"/>
  <c r="AW27" i="1"/>
  <c r="AV25" i="1"/>
  <c r="AX22" i="1"/>
  <c r="AG37" i="1"/>
  <c r="AU31" i="1"/>
  <c r="AS31" i="1"/>
  <c r="AS23" i="1"/>
  <c r="AU23" i="1"/>
  <c r="AV29" i="1"/>
  <c r="AY22" i="1"/>
  <c r="AZ22" i="1"/>
  <c r="AX6" i="1"/>
  <c r="AK37" i="1"/>
  <c r="AA37" i="1"/>
  <c r="AS11" i="1"/>
  <c r="AY10" i="1"/>
  <c r="AU26" i="1"/>
  <c r="AS26" i="1"/>
  <c r="AX9" i="1"/>
  <c r="AZ9" i="1"/>
  <c r="AL37" i="1"/>
  <c r="Z37" i="1"/>
  <c r="AY29" i="1"/>
  <c r="AY21" i="1"/>
  <c r="AI37" i="1"/>
  <c r="AX8" i="1"/>
  <c r="AY31" i="1"/>
  <c r="AV6" i="1"/>
  <c r="AS9" i="1"/>
  <c r="AS27" i="1"/>
  <c r="AU27" i="1"/>
  <c r="AQ37" i="1"/>
  <c r="AY13" i="1"/>
  <c r="AW10" i="1"/>
  <c r="AX34" i="1"/>
  <c r="AS30" i="1"/>
  <c r="AU13" i="1"/>
  <c r="AW15" i="1"/>
  <c r="AR37" i="1"/>
  <c r="AS32" i="1"/>
  <c r="AU32" i="1"/>
  <c r="AS8" i="1"/>
  <c r="AU8" i="1"/>
  <c r="Y37" i="1"/>
  <c r="AV27" i="1"/>
  <c r="AS24" i="1"/>
  <c r="AU24" i="1"/>
  <c r="AU34" i="1"/>
  <c r="AS34" i="1"/>
  <c r="AN37" i="1"/>
  <c r="AW26" i="1"/>
  <c r="AV15" i="1"/>
  <c r="AY30" i="1"/>
  <c r="AJ37" i="1"/>
  <c r="AS35" i="1"/>
  <c r="AU35" i="1"/>
  <c r="AY25" i="1"/>
  <c r="AS7" i="1"/>
  <c r="AS16" i="1"/>
  <c r="AU16" i="1"/>
  <c r="AU18" i="1"/>
  <c r="AS18" i="1"/>
  <c r="AS21" i="1"/>
  <c r="AU21" i="1"/>
  <c r="AX36" i="1"/>
  <c r="AX35" i="1"/>
  <c r="AX25" i="1"/>
  <c r="AV7" i="1"/>
  <c r="AB37" i="1"/>
  <c r="AW17" i="1"/>
  <c r="W37" i="1"/>
  <c r="AV33" i="1"/>
  <c r="U37" i="1"/>
  <c r="AS10" i="1"/>
  <c r="AO37" i="1"/>
  <c r="AS28" i="1"/>
  <c r="AS25" i="1"/>
  <c r="AU25" i="1"/>
  <c r="AU10" i="1"/>
  <c r="V37" i="1"/>
  <c r="AD37" i="1"/>
  <c r="BA22" i="1"/>
  <c r="AZ21" i="1"/>
  <c r="AZ12" i="1"/>
  <c r="BA12" i="1"/>
  <c r="AZ18" i="1"/>
  <c r="AZ31" i="1"/>
  <c r="BA31" i="1"/>
  <c r="AZ19" i="1"/>
  <c r="BA19" i="1"/>
  <c r="AZ14" i="1"/>
  <c r="BA14" i="1"/>
  <c r="AZ32" i="1"/>
  <c r="BA32" i="1"/>
  <c r="AZ23" i="1"/>
  <c r="BA23" i="1"/>
  <c r="AZ10" i="1"/>
  <c r="BA10" i="1"/>
  <c r="BA21" i="1"/>
  <c r="AZ34" i="1"/>
  <c r="BA34" i="1"/>
  <c r="AZ30" i="1"/>
  <c r="BA30" i="1"/>
  <c r="AZ16" i="1"/>
  <c r="BA16" i="1"/>
  <c r="AZ36" i="1"/>
  <c r="BA36" i="1"/>
  <c r="AZ33" i="1"/>
  <c r="BA33" i="1"/>
  <c r="BA9" i="1"/>
  <c r="BA20" i="1"/>
  <c r="AW37" i="1"/>
  <c r="AZ29" i="1"/>
  <c r="BA29" i="1"/>
  <c r="AY37" i="1"/>
  <c r="AZ15" i="1"/>
  <c r="BA15" i="1"/>
  <c r="AS37" i="1"/>
  <c r="AZ35" i="1"/>
  <c r="BA35" i="1"/>
  <c r="BA28" i="1"/>
  <c r="AZ24" i="1"/>
  <c r="BA24" i="1"/>
  <c r="AV37" i="1"/>
  <c r="AZ6" i="1"/>
  <c r="BA6" i="1"/>
  <c r="AZ26" i="1"/>
  <c r="BA26" i="1"/>
  <c r="AZ17" i="1"/>
  <c r="BA17" i="1"/>
  <c r="BA18" i="1"/>
  <c r="AZ7" i="1"/>
  <c r="BA7" i="1"/>
  <c r="BA11" i="1"/>
  <c r="AZ27" i="1"/>
  <c r="BA27" i="1"/>
  <c r="AZ8" i="1"/>
  <c r="BA8" i="1"/>
  <c r="AU37" i="1"/>
  <c r="AZ25" i="1"/>
  <c r="BA25" i="1"/>
  <c r="AZ13" i="1"/>
  <c r="BA13" i="1"/>
  <c r="AX37" i="1"/>
  <c r="AW38" i="1"/>
  <c r="AV38" i="1"/>
  <c r="AY38" i="1"/>
  <c r="AX38" i="1"/>
  <c r="AZ37" i="1"/>
  <c r="BA37" i="1"/>
  <c r="AU38" i="1"/>
</calcChain>
</file>

<file path=xl/sharedStrings.xml><?xml version="1.0" encoding="utf-8"?>
<sst xmlns="http://schemas.openxmlformats.org/spreadsheetml/2006/main" count="117" uniqueCount="87">
  <si>
    <t>LS</t>
  </si>
  <si>
    <t>FESR</t>
  </si>
  <si>
    <t>FSE</t>
  </si>
  <si>
    <t>Prog.</t>
  </si>
  <si>
    <t>FEASR</t>
  </si>
  <si>
    <t>Totali</t>
  </si>
  <si>
    <t>Codice Intervento</t>
  </si>
  <si>
    <t>ALLEGATO 2b</t>
  </si>
  <si>
    <t>Totali per anno</t>
  </si>
  <si>
    <t>ID</t>
  </si>
  <si>
    <t>TOTALI</t>
  </si>
  <si>
    <t>A.1</t>
  </si>
  <si>
    <t>Laboratorio di Sviluppo Locale e Innovazione Sociale dell'Area Grecanica</t>
  </si>
  <si>
    <t>A.2</t>
  </si>
  <si>
    <t xml:space="preserve">Start - Up della Rete di  Cooperative di Comunità della Calabria Greca </t>
  </si>
  <si>
    <t>A.3</t>
  </si>
  <si>
    <t>Progetto Sperimentale di Accoglienza degli Immigrati Regolari nei Centri e nei Borghi dell'Area Progetto.</t>
  </si>
  <si>
    <t>A.4</t>
  </si>
  <si>
    <t>Assistenza Tecnica per l’Attuazione della SNAI dell’Area Pilota Grecanica</t>
  </si>
  <si>
    <t>A.5</t>
  </si>
  <si>
    <t>Piano di Sviluppo dei Servizi Pubblici Essenziali e Gestione in Forma Associata delle Funzioni tra i Comuni dell'Area Progetto e dell'Area Strategica.</t>
  </si>
  <si>
    <t>A.6</t>
  </si>
  <si>
    <t>Servizi di E-Government e di Smart Community nei Comuni dell'Area Progetto</t>
  </si>
  <si>
    <t>Titolo Intervento</t>
  </si>
  <si>
    <t>B.1</t>
  </si>
  <si>
    <t>Digitalizzazione dei Servizi per l’Istruzione e Ambienti Digitali per l’Apprendimento.</t>
  </si>
  <si>
    <t>B.2</t>
  </si>
  <si>
    <t>Sviluppo delle Competenze Chiave degli Studenti e Riduzione del Fallimento Precoce e della Dispersione Scolastica nelle Scuole dell'Area Grecanica.</t>
  </si>
  <si>
    <t>B.3</t>
  </si>
  <si>
    <t>Sviluppo della Funzione Civica della Scuola nell'Area Grecanica.</t>
  </si>
  <si>
    <t>B.4</t>
  </si>
  <si>
    <t>Formazione alle Vocazioni Territoriali e alle Specializzazioni Produttive della Calabria Greca.</t>
  </si>
  <si>
    <t>B.5</t>
  </si>
  <si>
    <t>Miglioramento, Razionalizzazione e Innovazione della Rete  e dei Servizi Scolastici dell'Area Grecanica.</t>
  </si>
  <si>
    <t>C.1</t>
  </si>
  <si>
    <t>Servizi per le Cure Primarie e Secondarie</t>
  </si>
  <si>
    <t>C.2</t>
  </si>
  <si>
    <t>Rete degli Infermieri di Famiglia e di Comunità (IFC)</t>
  </si>
  <si>
    <t>C.3</t>
  </si>
  <si>
    <t>Servizi Sperimentali di Telemedicina</t>
  </si>
  <si>
    <t>C.4</t>
  </si>
  <si>
    <t>Servizi di Emergenza - Urgenza</t>
  </si>
  <si>
    <t>C.5</t>
  </si>
  <si>
    <t>Servizi di Emergenza - Urgenza - Elisoccorso</t>
  </si>
  <si>
    <t>C.6.</t>
  </si>
  <si>
    <t>Servizi per gli Anziani - Casa Protetta per Anziani</t>
  </si>
  <si>
    <t>D.1</t>
  </si>
  <si>
    <t>Studio di Fattibilità del Sistema di Mobilità Sostenibile Integrato dell’Area Grecanica</t>
  </si>
  <si>
    <t>D.2</t>
  </si>
  <si>
    <t>Realizzazione del Centro di Mobilità di 1° Livello e dei Centri di Mobilità di 2° Livello</t>
  </si>
  <si>
    <t>D.3</t>
  </si>
  <si>
    <t>Progettazione e Realizzazione del Sistema di Infomobility dell'Area Grecanica</t>
  </si>
  <si>
    <t>D.4</t>
  </si>
  <si>
    <t>Servizi di Taxi Sociale, Erogati con Mini Bus, per i Cittadini dei Centri e dei Borghi Interni dell’Area Progetto</t>
  </si>
  <si>
    <t>D.5</t>
  </si>
  <si>
    <t>Servizio di Mobilità Sostenibile Locale per i Visitatori dell'Area Progetto - Realizzazione Hub Principale e Secondari.</t>
  </si>
  <si>
    <t>D.6</t>
  </si>
  <si>
    <t>Servizio di Mobilità Sostenibile Locale per i Visitatori dell'Area Progetto - Acquisto Biciclette, Auto e Minibus Elettrici</t>
  </si>
  <si>
    <t>D.7</t>
  </si>
  <si>
    <t xml:space="preserve">Studio di Fattibilità per Potenziare, Riqualificare e Mettere in Sicurezza il Sistema di Mobilità Stradale tra i Centri e i Borghi dell'Area Progetto. </t>
  </si>
  <si>
    <t>D.8</t>
  </si>
  <si>
    <t>Programma di Interventi Prioritari per Potenziare e Riqualificare le Strade Intercomunali dei Centri e dei Borghi dell'Area Progetto</t>
  </si>
  <si>
    <t>D.9</t>
  </si>
  <si>
    <t>Programma di Interventi per Ripristinare, Rimettere in Esercizio e in Sicurezza le Strade Intercomunali, Comunali e Rurali dei Centri e dei Borghi dell'Area Progetto</t>
  </si>
  <si>
    <t>D.10</t>
  </si>
  <si>
    <t>Acquisizione di Mezzi Polivalenti per Rimettere in Esercizio e in Sicurezza le Strade Intercomunali, Comunali e Rurali dei Centri e dei Borghi dell'Area Progetto.</t>
  </si>
  <si>
    <t>E.1</t>
  </si>
  <si>
    <t>Reti di Imprese e Innovazione dei Processi Produttivi per lo Sviluppo delle Filiere Agroalimentari Identitarie dell'Area Progetto (Filiera Vitivinicola, Filiera Olivicola).</t>
  </si>
  <si>
    <t>E.2</t>
  </si>
  <si>
    <t>Progettazione, Start-Up e Promozione della Rete di Imprese delle Produzioni e dei Prodotti del Bergamotto</t>
  </si>
  <si>
    <t>F.1</t>
  </si>
  <si>
    <t>Hub Culturale della Calabria Greca</t>
  </si>
  <si>
    <t>F.2</t>
  </si>
  <si>
    <t>Destinazione Turistica Sostenibile (DTS) della Calabria Greca.</t>
  </si>
  <si>
    <t>Costo Intervento</t>
  </si>
  <si>
    <t>Struttura Regionale di Riferimento</t>
  </si>
  <si>
    <t>Piano finanziario per Annualità degli Interventi</t>
  </si>
  <si>
    <t>AF</t>
  </si>
  <si>
    <t>Totale</t>
  </si>
  <si>
    <t>Coefficienti per Riparto per Fonte Finanziamento</t>
  </si>
  <si>
    <t>Coefficienti Riparto per Annualità</t>
  </si>
  <si>
    <t>Altre Fonti</t>
  </si>
  <si>
    <t>LS               Legge di Stabilità</t>
  </si>
  <si>
    <t>LS                          Legge di Stabilità</t>
  </si>
  <si>
    <t>FSC / FAS        (ex POR FESR 2014/2020)</t>
  </si>
  <si>
    <t>FSC / FAS        (ex POR FSE 2014/2020)</t>
  </si>
  <si>
    <t>PSR CALABRIA FEASR 2014/2020                                PAL Area Grecanica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</si>
</sst>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€&quot;\ #,##0"/>
    <numFmt numFmtId="166" formatCode="#,##0.00\ &quot;€&quot;"/>
    <numFmt numFmtId="167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10" fontId="4" fillId="3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0" fontId="4" fillId="5" borderId="1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164" fontId="4" fillId="0" borderId="1" xfId="1" applyFont="1" applyBorder="1" applyAlignment="1">
      <alignment horizontal="right" vertical="center"/>
    </xf>
    <xf numFmtId="164" fontId="6" fillId="0" borderId="1" xfId="1" applyFont="1" applyBorder="1" applyAlignment="1">
      <alignment horizontal="right" vertical="center"/>
    </xf>
    <xf numFmtId="4" fontId="3" fillId="5" borderId="1" xfId="1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167" fontId="6" fillId="0" borderId="1" xfId="1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center" vertical="center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5" xfId="2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1" xfId="1" applyNumberFormat="1" applyFont="1" applyFill="1" applyBorder="1" applyAlignment="1">
      <alignment horizontal="right" vertical="center"/>
    </xf>
    <xf numFmtId="164" fontId="4" fillId="3" borderId="1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10" fontId="3" fillId="4" borderId="13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6">
    <cellStyle name="Migliaia" xfId="1" builtinId="3"/>
    <cellStyle name="Migliaia 2" xfId="3"/>
    <cellStyle name="Migliaia 3" xfId="5"/>
    <cellStyle name="Normale" xfId="0" builtinId="0"/>
    <cellStyle name="Normale 2" xfId="2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\Strategia%20Area%20Interna%20-%20Area%20Grecanica\SNAI%20Area%20Grecanica%20-%20APQ\Allegato%202%20-%20Quadro%20Interve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Interventi"/>
    </sheetNames>
    <sheetDataSet>
      <sheetData sheetId="0">
        <row r="8">
          <cell r="H8">
            <v>101762.5</v>
          </cell>
          <cell r="I8">
            <v>0</v>
          </cell>
          <cell r="J8">
            <v>0</v>
          </cell>
          <cell r="K8">
            <v>0</v>
          </cell>
          <cell r="L8">
            <v>101762.5</v>
          </cell>
          <cell r="M8">
            <v>0</v>
          </cell>
        </row>
        <row r="11">
          <cell r="H11">
            <v>200000</v>
          </cell>
          <cell r="I11">
            <v>0</v>
          </cell>
          <cell r="J11">
            <v>0</v>
          </cell>
          <cell r="K11">
            <v>0</v>
          </cell>
          <cell r="L11">
            <v>200000</v>
          </cell>
          <cell r="M11">
            <v>0</v>
          </cell>
        </row>
        <row r="13">
          <cell r="H13">
            <v>1157000</v>
          </cell>
          <cell r="I13">
            <v>0</v>
          </cell>
          <cell r="J13">
            <v>875000</v>
          </cell>
          <cell r="K13">
            <v>282000</v>
          </cell>
          <cell r="L13">
            <v>0</v>
          </cell>
          <cell r="M13">
            <v>0</v>
          </cell>
        </row>
        <row r="18">
          <cell r="H18">
            <v>185000</v>
          </cell>
          <cell r="I18">
            <v>185000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H19">
            <v>50000</v>
          </cell>
          <cell r="I19">
            <v>0</v>
          </cell>
          <cell r="J19">
            <v>0</v>
          </cell>
          <cell r="K19">
            <v>0</v>
          </cell>
          <cell r="L19">
            <v>50000</v>
          </cell>
          <cell r="M19">
            <v>0</v>
          </cell>
        </row>
        <row r="20">
          <cell r="H20">
            <v>230000</v>
          </cell>
          <cell r="I20">
            <v>0</v>
          </cell>
          <cell r="J20">
            <v>150000</v>
          </cell>
          <cell r="K20">
            <v>0</v>
          </cell>
          <cell r="L20">
            <v>80000</v>
          </cell>
          <cell r="M20">
            <v>0</v>
          </cell>
        </row>
        <row r="24">
          <cell r="H24">
            <v>499968.27999999997</v>
          </cell>
          <cell r="I24">
            <v>0</v>
          </cell>
          <cell r="J24">
            <v>499968.27999999997</v>
          </cell>
          <cell r="K24">
            <v>0</v>
          </cell>
          <cell r="L24">
            <v>0</v>
          </cell>
          <cell r="M24">
            <v>0</v>
          </cell>
        </row>
        <row r="25">
          <cell r="H25">
            <v>177492</v>
          </cell>
          <cell r="I25">
            <v>0</v>
          </cell>
          <cell r="J25">
            <v>0</v>
          </cell>
          <cell r="K25">
            <v>177492</v>
          </cell>
          <cell r="L25">
            <v>0</v>
          </cell>
          <cell r="M25">
            <v>0</v>
          </cell>
        </row>
        <row r="28">
          <cell r="H28">
            <v>470000</v>
          </cell>
          <cell r="I28">
            <v>0</v>
          </cell>
          <cell r="J28">
            <v>0</v>
          </cell>
          <cell r="K28">
            <v>470000</v>
          </cell>
          <cell r="L28">
            <v>0</v>
          </cell>
          <cell r="M28">
            <v>0</v>
          </cell>
        </row>
        <row r="32">
          <cell r="H32">
            <v>1125000</v>
          </cell>
          <cell r="I32">
            <v>0</v>
          </cell>
          <cell r="J32">
            <v>598000</v>
          </cell>
          <cell r="K32">
            <v>527000</v>
          </cell>
          <cell r="L32">
            <v>0</v>
          </cell>
          <cell r="M32">
            <v>0</v>
          </cell>
        </row>
        <row r="36">
          <cell r="H36">
            <v>913800</v>
          </cell>
          <cell r="I36">
            <v>913800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40">
          <cell r="H40">
            <v>866200</v>
          </cell>
          <cell r="I40">
            <v>866200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3">
          <cell r="H43">
            <v>265000</v>
          </cell>
          <cell r="I43">
            <v>265000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7">
          <cell r="H47">
            <v>1120000</v>
          </cell>
          <cell r="I47">
            <v>0</v>
          </cell>
          <cell r="J47">
            <v>770000</v>
          </cell>
          <cell r="K47">
            <v>350000</v>
          </cell>
          <cell r="L47">
            <v>0</v>
          </cell>
          <cell r="M47">
            <v>0</v>
          </cell>
        </row>
        <row r="51">
          <cell r="H51">
            <v>278000</v>
          </cell>
          <cell r="I51">
            <v>0</v>
          </cell>
          <cell r="J51">
            <v>0</v>
          </cell>
          <cell r="K51">
            <v>118000</v>
          </cell>
          <cell r="L51">
            <v>160000</v>
          </cell>
          <cell r="M51">
            <v>0</v>
          </cell>
        </row>
        <row r="54">
          <cell r="H54">
            <v>160000</v>
          </cell>
          <cell r="I54">
            <v>160000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H56">
            <v>400000</v>
          </cell>
          <cell r="I56">
            <v>400000</v>
          </cell>
          <cell r="J56">
            <v>0</v>
          </cell>
          <cell r="K56">
            <v>0</v>
          </cell>
          <cell r="L56">
            <v>0</v>
          </cell>
        </row>
        <row r="59">
          <cell r="H59">
            <v>40000</v>
          </cell>
          <cell r="I59">
            <v>40000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H60">
            <v>1000000</v>
          </cell>
          <cell r="I60">
            <v>0</v>
          </cell>
          <cell r="J60">
            <v>1000000</v>
          </cell>
          <cell r="K60">
            <v>0</v>
          </cell>
          <cell r="L60">
            <v>0</v>
          </cell>
          <cell r="M60">
            <v>0</v>
          </cell>
        </row>
        <row r="61">
          <cell r="H61">
            <v>220000</v>
          </cell>
          <cell r="I61">
            <v>220000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H62">
            <v>300000</v>
          </cell>
          <cell r="I62">
            <v>300000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H63">
            <v>160000</v>
          </cell>
          <cell r="I63">
            <v>0</v>
          </cell>
          <cell r="J63">
            <v>0</v>
          </cell>
          <cell r="K63">
            <v>0</v>
          </cell>
          <cell r="L63">
            <v>160000</v>
          </cell>
          <cell r="M63">
            <v>0</v>
          </cell>
        </row>
        <row r="64">
          <cell r="H64">
            <v>150000</v>
          </cell>
          <cell r="I64">
            <v>150000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H65">
            <v>40000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40000</v>
          </cell>
        </row>
        <row r="66">
          <cell r="H66">
            <v>7800000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7800000</v>
          </cell>
        </row>
        <row r="67">
          <cell r="H67">
            <v>3000000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3000000</v>
          </cell>
        </row>
        <row r="68">
          <cell r="H68">
            <v>240000</v>
          </cell>
          <cell r="I68">
            <v>240000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M69">
            <v>0</v>
          </cell>
        </row>
        <row r="70">
          <cell r="H70">
            <v>1276000</v>
          </cell>
          <cell r="I70">
            <v>0</v>
          </cell>
          <cell r="J70">
            <v>0</v>
          </cell>
          <cell r="K70">
            <v>296000</v>
          </cell>
          <cell r="L70">
            <v>980000</v>
          </cell>
          <cell r="M70">
            <v>0</v>
          </cell>
        </row>
        <row r="81">
          <cell r="H81">
            <v>1659000</v>
          </cell>
          <cell r="I81">
            <v>0</v>
          </cell>
          <cell r="J81">
            <v>1000000</v>
          </cell>
          <cell r="K81">
            <v>259000</v>
          </cell>
          <cell r="L81">
            <v>400000</v>
          </cell>
          <cell r="M81">
            <v>0</v>
          </cell>
        </row>
        <row r="93">
          <cell r="H93">
            <v>1155493.22</v>
          </cell>
          <cell r="I93">
            <v>0</v>
          </cell>
          <cell r="J93">
            <v>280000</v>
          </cell>
          <cell r="K93">
            <v>195000</v>
          </cell>
          <cell r="L93">
            <v>680493.22000000009</v>
          </cell>
          <cell r="M93">
            <v>0</v>
          </cell>
        </row>
        <row r="100">
          <cell r="H100">
            <v>630000</v>
          </cell>
          <cell r="I100">
            <v>0</v>
          </cell>
          <cell r="J100">
            <v>550000</v>
          </cell>
          <cell r="K100">
            <v>80000</v>
          </cell>
          <cell r="L100">
            <v>0</v>
          </cell>
          <cell r="M100">
            <v>0</v>
          </cell>
        </row>
        <row r="108">
          <cell r="H108">
            <v>25869716</v>
          </cell>
          <cell r="I108">
            <v>3740000</v>
          </cell>
          <cell r="J108">
            <v>5722968.2800000003</v>
          </cell>
          <cell r="K108">
            <v>2754492</v>
          </cell>
          <cell r="L108">
            <v>2812255.72</v>
          </cell>
          <cell r="M108">
            <v>10840000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1"/>
  <sheetViews>
    <sheetView tabSelected="1" topLeftCell="D1" zoomScaleNormal="100" zoomScaleSheetLayoutView="80" zoomScalePageLayoutView="80" workbookViewId="0">
      <selection activeCell="G10" sqref="G10"/>
    </sheetView>
  </sheetViews>
  <sheetFormatPr defaultColWidth="8.85546875" defaultRowHeight="12" x14ac:dyDescent="0.25"/>
  <cols>
    <col min="1" max="1" width="11.28515625" style="13" customWidth="1"/>
    <col min="2" max="2" width="17.5703125" style="13" customWidth="1"/>
    <col min="3" max="3" width="78.42578125" style="13" customWidth="1"/>
    <col min="4" max="4" width="15.7109375" style="13" bestFit="1" customWidth="1"/>
    <col min="5" max="9" width="13.140625" style="15" customWidth="1"/>
    <col min="10" max="14" width="13.28515625" style="16" customWidth="1"/>
    <col min="15" max="15" width="14.7109375" style="16" customWidth="1"/>
    <col min="16" max="16" width="13.85546875" style="16" customWidth="1"/>
    <col min="17" max="17" width="13.28515625" style="16" customWidth="1"/>
    <col min="18" max="18" width="13.85546875" style="16" customWidth="1"/>
    <col min="19" max="19" width="13.28515625" style="16" customWidth="1"/>
    <col min="20" max="20" width="17.7109375" style="30" customWidth="1"/>
    <col min="21" max="24" width="13.85546875" style="30" bestFit="1" customWidth="1"/>
    <col min="25" max="29" width="12.28515625" style="30" customWidth="1"/>
    <col min="30" max="34" width="13.140625" style="30" customWidth="1"/>
    <col min="35" max="39" width="12.5703125" style="30" customWidth="1"/>
    <col min="40" max="44" width="12.140625" style="30" customWidth="1"/>
    <col min="45" max="45" width="13.85546875" style="31" customWidth="1"/>
    <col min="46" max="46" width="11" style="37" customWidth="1"/>
    <col min="47" max="47" width="11.28515625" style="31" bestFit="1" customWidth="1"/>
    <col min="48" max="48" width="11.42578125" style="31" customWidth="1"/>
    <col min="49" max="49" width="10.5703125" style="30" customWidth="1"/>
    <col min="50" max="50" width="11.140625" style="31" customWidth="1"/>
    <col min="51" max="51" width="11.42578125" style="31" customWidth="1"/>
    <col min="52" max="52" width="12.140625" style="13" hidden="1" customWidth="1"/>
    <col min="53" max="53" width="13" style="13" hidden="1" customWidth="1"/>
    <col min="54" max="54" width="0" style="13" hidden="1" customWidth="1"/>
    <col min="55" max="55" width="0.42578125" style="13" customWidth="1"/>
    <col min="56" max="16384" width="8.85546875" style="13"/>
  </cols>
  <sheetData>
    <row r="1" spans="1:53" x14ac:dyDescent="0.25">
      <c r="B1" s="2" t="s">
        <v>7</v>
      </c>
      <c r="C1" s="2" t="s">
        <v>76</v>
      </c>
      <c r="D1" s="14"/>
    </row>
    <row r="2" spans="1:53" x14ac:dyDescent="0.25">
      <c r="B2" s="2"/>
      <c r="D2" s="14"/>
    </row>
    <row r="3" spans="1:53" ht="12.75" thickBot="1" x14ac:dyDescent="0.3">
      <c r="B3" s="2" t="s">
        <v>75</v>
      </c>
      <c r="D3" s="14"/>
    </row>
    <row r="4" spans="1:53" ht="15.75" thickBot="1" x14ac:dyDescent="0.3">
      <c r="D4" s="14"/>
      <c r="E4" s="56" t="s">
        <v>78</v>
      </c>
      <c r="F4" s="56"/>
      <c r="G4" s="56"/>
      <c r="H4" s="56"/>
      <c r="I4" s="56"/>
      <c r="J4" s="59" t="s">
        <v>79</v>
      </c>
      <c r="K4" s="59"/>
      <c r="L4" s="59"/>
      <c r="M4" s="59"/>
      <c r="N4" s="59"/>
      <c r="O4" s="57" t="s">
        <v>80</v>
      </c>
      <c r="P4" s="58"/>
      <c r="Q4" s="58"/>
      <c r="R4" s="58"/>
      <c r="S4" s="58"/>
      <c r="T4" s="54">
        <v>2021</v>
      </c>
      <c r="U4" s="54"/>
      <c r="V4" s="54"/>
      <c r="W4" s="54"/>
      <c r="X4" s="55"/>
      <c r="Y4" s="53">
        <v>2022</v>
      </c>
      <c r="Z4" s="54"/>
      <c r="AA4" s="54"/>
      <c r="AB4" s="54"/>
      <c r="AC4" s="55"/>
      <c r="AD4" s="53">
        <v>2023</v>
      </c>
      <c r="AE4" s="54"/>
      <c r="AF4" s="54"/>
      <c r="AG4" s="54"/>
      <c r="AH4" s="55"/>
      <c r="AI4" s="53">
        <v>2024</v>
      </c>
      <c r="AJ4" s="54"/>
      <c r="AK4" s="54"/>
      <c r="AL4" s="54"/>
      <c r="AM4" s="55"/>
      <c r="AN4" s="53">
        <v>2025</v>
      </c>
      <c r="AO4" s="54"/>
      <c r="AP4" s="54"/>
      <c r="AQ4" s="54"/>
      <c r="AR4" s="55"/>
      <c r="AS4" s="60" t="s">
        <v>5</v>
      </c>
      <c r="AT4" s="60" t="s">
        <v>9</v>
      </c>
      <c r="AU4" s="51" t="s">
        <v>8</v>
      </c>
      <c r="AV4" s="52"/>
      <c r="AW4" s="52"/>
      <c r="AX4" s="52"/>
      <c r="AY4" s="52"/>
    </row>
    <row r="5" spans="1:53" s="48" customFormat="1" ht="59.45" customHeight="1" thickBot="1" x14ac:dyDescent="0.3">
      <c r="A5" s="20" t="s">
        <v>3</v>
      </c>
      <c r="B5" s="21" t="s">
        <v>6</v>
      </c>
      <c r="C5" s="23" t="s">
        <v>23</v>
      </c>
      <c r="D5" s="24" t="s">
        <v>74</v>
      </c>
      <c r="E5" s="42" t="s">
        <v>82</v>
      </c>
      <c r="F5" s="43" t="s">
        <v>84</v>
      </c>
      <c r="G5" s="43" t="s">
        <v>85</v>
      </c>
      <c r="H5" s="43" t="s">
        <v>86</v>
      </c>
      <c r="I5" s="44" t="s">
        <v>81</v>
      </c>
      <c r="J5" s="42" t="s">
        <v>82</v>
      </c>
      <c r="K5" s="43" t="s">
        <v>84</v>
      </c>
      <c r="L5" s="43" t="s">
        <v>85</v>
      </c>
      <c r="M5" s="43" t="s">
        <v>86</v>
      </c>
      <c r="N5" s="44" t="s">
        <v>81</v>
      </c>
      <c r="O5" s="25">
        <v>2021</v>
      </c>
      <c r="P5" s="25">
        <v>2022</v>
      </c>
      <c r="Q5" s="25">
        <v>2023</v>
      </c>
      <c r="R5" s="25">
        <v>2024</v>
      </c>
      <c r="S5" s="25">
        <v>2025</v>
      </c>
      <c r="T5" s="42" t="s">
        <v>83</v>
      </c>
      <c r="U5" s="43" t="s">
        <v>84</v>
      </c>
      <c r="V5" s="43" t="s">
        <v>85</v>
      </c>
      <c r="W5" s="43" t="s">
        <v>86</v>
      </c>
      <c r="X5" s="44" t="s">
        <v>81</v>
      </c>
      <c r="Y5" s="42" t="s">
        <v>82</v>
      </c>
      <c r="Z5" s="43" t="s">
        <v>84</v>
      </c>
      <c r="AA5" s="43" t="s">
        <v>85</v>
      </c>
      <c r="AB5" s="43" t="s">
        <v>86</v>
      </c>
      <c r="AC5" s="44" t="s">
        <v>81</v>
      </c>
      <c r="AD5" s="42" t="s">
        <v>82</v>
      </c>
      <c r="AE5" s="43" t="s">
        <v>84</v>
      </c>
      <c r="AF5" s="43" t="s">
        <v>85</v>
      </c>
      <c r="AG5" s="43" t="s">
        <v>86</v>
      </c>
      <c r="AH5" s="44" t="s">
        <v>81</v>
      </c>
      <c r="AI5" s="42" t="s">
        <v>82</v>
      </c>
      <c r="AJ5" s="43" t="s">
        <v>84</v>
      </c>
      <c r="AK5" s="43" t="s">
        <v>85</v>
      </c>
      <c r="AL5" s="43" t="s">
        <v>86</v>
      </c>
      <c r="AM5" s="44" t="s">
        <v>81</v>
      </c>
      <c r="AN5" s="42" t="s">
        <v>82</v>
      </c>
      <c r="AO5" s="43" t="s">
        <v>84</v>
      </c>
      <c r="AP5" s="43" t="s">
        <v>85</v>
      </c>
      <c r="AQ5" s="43" t="s">
        <v>86</v>
      </c>
      <c r="AR5" s="44" t="s">
        <v>81</v>
      </c>
      <c r="AS5" s="61"/>
      <c r="AT5" s="61"/>
      <c r="AU5" s="45">
        <v>2021</v>
      </c>
      <c r="AV5" s="46">
        <v>2022</v>
      </c>
      <c r="AW5" s="46">
        <v>2023</v>
      </c>
      <c r="AX5" s="46">
        <v>2024</v>
      </c>
      <c r="AY5" s="46">
        <v>2025</v>
      </c>
      <c r="AZ5" s="47"/>
    </row>
    <row r="6" spans="1:53" x14ac:dyDescent="0.25">
      <c r="A6" s="3">
        <v>1</v>
      </c>
      <c r="B6" s="22" t="s">
        <v>11</v>
      </c>
      <c r="C6" s="1" t="s">
        <v>12</v>
      </c>
      <c r="D6" s="5">
        <f>'[1]Quadro Interventi'!$H$8</f>
        <v>101762.5</v>
      </c>
      <c r="E6" s="49">
        <f>'[1]Quadro Interventi'!I$8</f>
        <v>0</v>
      </c>
      <c r="F6" s="49">
        <f>'[1]Quadro Interventi'!J$8</f>
        <v>0</v>
      </c>
      <c r="G6" s="49">
        <f>'[1]Quadro Interventi'!K$8</f>
        <v>0</v>
      </c>
      <c r="H6" s="49">
        <f>'[1]Quadro Interventi'!L$8</f>
        <v>101762.5</v>
      </c>
      <c r="I6" s="49">
        <f>'[1]Quadro Interventi'!M$8</f>
        <v>0</v>
      </c>
      <c r="J6" s="10">
        <f>E6/$D6</f>
        <v>0</v>
      </c>
      <c r="K6" s="10">
        <f t="shared" ref="K6:N21" si="0">F6/$D6</f>
        <v>0</v>
      </c>
      <c r="L6" s="10">
        <f t="shared" si="0"/>
        <v>0</v>
      </c>
      <c r="M6" s="10">
        <f t="shared" si="0"/>
        <v>1</v>
      </c>
      <c r="N6" s="10">
        <f t="shared" si="0"/>
        <v>0</v>
      </c>
      <c r="O6" s="11">
        <v>0.05</v>
      </c>
      <c r="P6" s="11">
        <v>0.95</v>
      </c>
      <c r="Q6" s="10">
        <v>0</v>
      </c>
      <c r="R6" s="10">
        <v>0</v>
      </c>
      <c r="S6" s="10">
        <v>0</v>
      </c>
      <c r="T6" s="32">
        <f>E6*$O6</f>
        <v>0</v>
      </c>
      <c r="U6" s="32">
        <f t="shared" ref="U6:X6" si="1">F6*$O6</f>
        <v>0</v>
      </c>
      <c r="V6" s="32">
        <f t="shared" si="1"/>
        <v>0</v>
      </c>
      <c r="W6" s="32">
        <f t="shared" si="1"/>
        <v>5088.125</v>
      </c>
      <c r="X6" s="32">
        <f t="shared" si="1"/>
        <v>0</v>
      </c>
      <c r="Y6" s="32">
        <f>E6*$P6</f>
        <v>0</v>
      </c>
      <c r="Z6" s="32">
        <f t="shared" ref="Z6:AC6" si="2">F6*$P6</f>
        <v>0</v>
      </c>
      <c r="AA6" s="32">
        <f t="shared" si="2"/>
        <v>0</v>
      </c>
      <c r="AB6" s="32">
        <f t="shared" si="2"/>
        <v>96674.375</v>
      </c>
      <c r="AC6" s="32">
        <f t="shared" si="2"/>
        <v>0</v>
      </c>
      <c r="AD6" s="32">
        <f>E6*$Q6</f>
        <v>0</v>
      </c>
      <c r="AE6" s="32">
        <f t="shared" ref="AE6:AH6" si="3">F6*$Q6</f>
        <v>0</v>
      </c>
      <c r="AF6" s="32">
        <f t="shared" si="3"/>
        <v>0</v>
      </c>
      <c r="AG6" s="32">
        <f t="shared" si="3"/>
        <v>0</v>
      </c>
      <c r="AH6" s="32">
        <f t="shared" si="3"/>
        <v>0</v>
      </c>
      <c r="AI6" s="32">
        <f>E6*$R6</f>
        <v>0</v>
      </c>
      <c r="AJ6" s="32">
        <f t="shared" ref="AJ6:AM6" si="4">F6*$R6</f>
        <v>0</v>
      </c>
      <c r="AK6" s="32">
        <f t="shared" si="4"/>
        <v>0</v>
      </c>
      <c r="AL6" s="32">
        <f t="shared" si="4"/>
        <v>0</v>
      </c>
      <c r="AM6" s="32">
        <f t="shared" si="4"/>
        <v>0</v>
      </c>
      <c r="AN6" s="32">
        <f>E6*$S6</f>
        <v>0</v>
      </c>
      <c r="AO6" s="32">
        <f t="shared" ref="AO6:AR6" si="5">F6*$S6</f>
        <v>0</v>
      </c>
      <c r="AP6" s="32">
        <f t="shared" si="5"/>
        <v>0</v>
      </c>
      <c r="AQ6" s="32">
        <f t="shared" si="5"/>
        <v>0</v>
      </c>
      <c r="AR6" s="32">
        <f t="shared" si="5"/>
        <v>0</v>
      </c>
      <c r="AS6" s="33">
        <f t="shared" ref="AS6:AS36" si="6">SUM(T6:AR6)</f>
        <v>101762.5</v>
      </c>
      <c r="AT6" s="38" t="str">
        <f>B6</f>
        <v>A.1</v>
      </c>
      <c r="AU6" s="34">
        <f>SUM(T6:X6)</f>
        <v>5088.125</v>
      </c>
      <c r="AV6" s="34">
        <f>SUM(Y6:AC6)</f>
        <v>96674.375</v>
      </c>
      <c r="AW6" s="39">
        <f>SUM(AD6:AH6)</f>
        <v>0</v>
      </c>
      <c r="AX6" s="40">
        <f>SUM(AI6:AM6)</f>
        <v>0</v>
      </c>
      <c r="AY6" s="40">
        <f>SUM(AN6:AR6)</f>
        <v>0</v>
      </c>
      <c r="AZ6" s="17">
        <f t="shared" ref="AZ6:AZ37" si="7">SUM(AU6:AY6)</f>
        <v>101762.5</v>
      </c>
      <c r="BA6" s="18">
        <f t="shared" ref="BA6:BA37" si="8">AZ6-AS6</f>
        <v>0</v>
      </c>
    </row>
    <row r="7" spans="1:53" x14ac:dyDescent="0.25">
      <c r="A7" s="4">
        <v>2</v>
      </c>
      <c r="B7" s="22" t="s">
        <v>13</v>
      </c>
      <c r="C7" s="1" t="s">
        <v>14</v>
      </c>
      <c r="D7" s="5">
        <f>'[1]Quadro Interventi'!H$11</f>
        <v>200000</v>
      </c>
      <c r="E7" s="49">
        <f>'[1]Quadro Interventi'!I$11</f>
        <v>0</v>
      </c>
      <c r="F7" s="49">
        <f>'[1]Quadro Interventi'!J$11</f>
        <v>0</v>
      </c>
      <c r="G7" s="49">
        <f>'[1]Quadro Interventi'!K$11</f>
        <v>0</v>
      </c>
      <c r="H7" s="49">
        <f>'[1]Quadro Interventi'!L$11</f>
        <v>200000</v>
      </c>
      <c r="I7" s="49">
        <f>'[1]Quadro Interventi'!M$11</f>
        <v>0</v>
      </c>
      <c r="J7" s="10">
        <f t="shared" ref="J7:J36" si="9">E7/$D7</f>
        <v>0</v>
      </c>
      <c r="K7" s="10">
        <f t="shared" si="0"/>
        <v>0</v>
      </c>
      <c r="L7" s="10">
        <f t="shared" si="0"/>
        <v>0</v>
      </c>
      <c r="M7" s="10">
        <f t="shared" si="0"/>
        <v>1</v>
      </c>
      <c r="N7" s="10">
        <f t="shared" si="0"/>
        <v>0</v>
      </c>
      <c r="O7" s="11">
        <v>0.05</v>
      </c>
      <c r="P7" s="11">
        <v>0.95</v>
      </c>
      <c r="Q7" s="10">
        <v>0</v>
      </c>
      <c r="R7" s="10">
        <v>0</v>
      </c>
      <c r="S7" s="10">
        <v>0</v>
      </c>
      <c r="T7" s="32">
        <f t="shared" ref="T7:T36" si="10">E7*$O7</f>
        <v>0</v>
      </c>
      <c r="U7" s="32">
        <f t="shared" ref="U7:U36" si="11">F7*$O7</f>
        <v>0</v>
      </c>
      <c r="V7" s="32">
        <f t="shared" ref="V7:V36" si="12">G7*$O7</f>
        <v>0</v>
      </c>
      <c r="W7" s="32">
        <f t="shared" ref="W7:W36" si="13">H7*$O7</f>
        <v>10000</v>
      </c>
      <c r="X7" s="32">
        <f t="shared" ref="X7:X36" si="14">I7*$O7</f>
        <v>0</v>
      </c>
      <c r="Y7" s="32">
        <f t="shared" ref="Y7:Y36" si="15">E7*$P7</f>
        <v>0</v>
      </c>
      <c r="Z7" s="32">
        <f t="shared" ref="Z7:Z36" si="16">F7*$P7</f>
        <v>0</v>
      </c>
      <c r="AA7" s="32">
        <f t="shared" ref="AA7:AA36" si="17">G7*$P7</f>
        <v>0</v>
      </c>
      <c r="AB7" s="32">
        <f t="shared" ref="AB7:AB36" si="18">H7*$P7</f>
        <v>190000</v>
      </c>
      <c r="AC7" s="32">
        <f t="shared" ref="AC7:AC36" si="19">I7*$P7</f>
        <v>0</v>
      </c>
      <c r="AD7" s="32">
        <f t="shared" ref="AD7:AD36" si="20">E7*$Q7</f>
        <v>0</v>
      </c>
      <c r="AE7" s="32">
        <f t="shared" ref="AE7:AE36" si="21">F7*$Q7</f>
        <v>0</v>
      </c>
      <c r="AF7" s="32">
        <f t="shared" ref="AF7:AF36" si="22">G7*$Q7</f>
        <v>0</v>
      </c>
      <c r="AG7" s="32">
        <f t="shared" ref="AG7:AG36" si="23">H7*$Q7</f>
        <v>0</v>
      </c>
      <c r="AH7" s="32">
        <f t="shared" ref="AH7:AH36" si="24">I7*$Q7</f>
        <v>0</v>
      </c>
      <c r="AI7" s="32">
        <f t="shared" ref="AI7:AI36" si="25">E7*$R7</f>
        <v>0</v>
      </c>
      <c r="AJ7" s="32">
        <f t="shared" ref="AJ7:AJ36" si="26">F7*$R7</f>
        <v>0</v>
      </c>
      <c r="AK7" s="32">
        <f t="shared" ref="AK7:AK36" si="27">G7*$R7</f>
        <v>0</v>
      </c>
      <c r="AL7" s="32">
        <f t="shared" ref="AL7:AL36" si="28">H7*$R7</f>
        <v>0</v>
      </c>
      <c r="AM7" s="32">
        <f t="shared" ref="AM7:AM36" si="29">I7*$R7</f>
        <v>0</v>
      </c>
      <c r="AN7" s="32">
        <f t="shared" ref="AN7:AN36" si="30">E7*$S7</f>
        <v>0</v>
      </c>
      <c r="AO7" s="32">
        <f t="shared" ref="AO7:AO36" si="31">F7*$S7</f>
        <v>0</v>
      </c>
      <c r="AP7" s="32">
        <f t="shared" ref="AP7:AP36" si="32">G7*$S7</f>
        <v>0</v>
      </c>
      <c r="AQ7" s="32">
        <f t="shared" ref="AQ7:AQ36" si="33">H7*$S7</f>
        <v>0</v>
      </c>
      <c r="AR7" s="32">
        <f t="shared" ref="AR7:AR36" si="34">I7*$S7</f>
        <v>0</v>
      </c>
      <c r="AS7" s="33">
        <f t="shared" si="6"/>
        <v>200000</v>
      </c>
      <c r="AT7" s="38" t="str">
        <f t="shared" ref="AT7:AT36" si="35">B7</f>
        <v>A.2</v>
      </c>
      <c r="AU7" s="34">
        <f t="shared" ref="AU7:AU36" si="36">SUM(T7:X7)</f>
        <v>10000</v>
      </c>
      <c r="AV7" s="34">
        <f t="shared" ref="AV7:AV36" si="37">SUM(Y7:AC7)</f>
        <v>190000</v>
      </c>
      <c r="AW7" s="39">
        <f t="shared" ref="AW7:AW36" si="38">SUM(AD7:AH7)</f>
        <v>0</v>
      </c>
      <c r="AX7" s="40">
        <f t="shared" ref="AX7:AX36" si="39">SUM(AI7:AM7)</f>
        <v>0</v>
      </c>
      <c r="AY7" s="40">
        <f t="shared" ref="AY7:AY36" si="40">SUM(AN7:AR7)</f>
        <v>0</v>
      </c>
      <c r="AZ7" s="17">
        <f t="shared" si="7"/>
        <v>200000</v>
      </c>
      <c r="BA7" s="18">
        <f t="shared" si="8"/>
        <v>0</v>
      </c>
    </row>
    <row r="8" spans="1:53" ht="15.6" customHeight="1" x14ac:dyDescent="0.25">
      <c r="A8" s="4">
        <v>3</v>
      </c>
      <c r="B8" s="22" t="s">
        <v>15</v>
      </c>
      <c r="C8" s="1" t="s">
        <v>16</v>
      </c>
      <c r="D8" s="50">
        <f>'[1]Quadro Interventi'!H$13</f>
        <v>1157000</v>
      </c>
      <c r="E8" s="49">
        <f>'[1]Quadro Interventi'!I$13</f>
        <v>0</v>
      </c>
      <c r="F8" s="49">
        <f>'[1]Quadro Interventi'!J$13</f>
        <v>875000</v>
      </c>
      <c r="G8" s="49">
        <f>'[1]Quadro Interventi'!K$13</f>
        <v>282000</v>
      </c>
      <c r="H8" s="49">
        <f>'[1]Quadro Interventi'!L$13</f>
        <v>0</v>
      </c>
      <c r="I8" s="49">
        <f>'[1]Quadro Interventi'!M$13</f>
        <v>0</v>
      </c>
      <c r="J8" s="10">
        <f t="shared" si="9"/>
        <v>0</v>
      </c>
      <c r="K8" s="10">
        <f t="shared" si="0"/>
        <v>0.75626620570440795</v>
      </c>
      <c r="L8" s="10">
        <f t="shared" si="0"/>
        <v>0.24373379429559205</v>
      </c>
      <c r="M8" s="10">
        <f t="shared" si="0"/>
        <v>0</v>
      </c>
      <c r="N8" s="10">
        <f t="shared" si="0"/>
        <v>0</v>
      </c>
      <c r="O8" s="11">
        <v>0.05</v>
      </c>
      <c r="P8" s="11">
        <v>0.65</v>
      </c>
      <c r="Q8" s="11">
        <v>0.3</v>
      </c>
      <c r="R8" s="10">
        <v>0</v>
      </c>
      <c r="S8" s="10">
        <v>0</v>
      </c>
      <c r="T8" s="32">
        <f t="shared" si="10"/>
        <v>0</v>
      </c>
      <c r="U8" s="32">
        <f t="shared" si="11"/>
        <v>43750</v>
      </c>
      <c r="V8" s="32">
        <f t="shared" si="12"/>
        <v>14100</v>
      </c>
      <c r="W8" s="32">
        <f t="shared" si="13"/>
        <v>0</v>
      </c>
      <c r="X8" s="32">
        <f t="shared" si="14"/>
        <v>0</v>
      </c>
      <c r="Y8" s="32">
        <f t="shared" si="15"/>
        <v>0</v>
      </c>
      <c r="Z8" s="32">
        <f t="shared" si="16"/>
        <v>568750</v>
      </c>
      <c r="AA8" s="32">
        <f t="shared" si="17"/>
        <v>183300</v>
      </c>
      <c r="AB8" s="32">
        <f t="shared" si="18"/>
        <v>0</v>
      </c>
      <c r="AC8" s="32">
        <f t="shared" si="19"/>
        <v>0</v>
      </c>
      <c r="AD8" s="32">
        <f t="shared" si="20"/>
        <v>0</v>
      </c>
      <c r="AE8" s="32">
        <f t="shared" si="21"/>
        <v>262500</v>
      </c>
      <c r="AF8" s="32">
        <f t="shared" si="22"/>
        <v>84600</v>
      </c>
      <c r="AG8" s="32">
        <f t="shared" si="23"/>
        <v>0</v>
      </c>
      <c r="AH8" s="32">
        <f t="shared" si="24"/>
        <v>0</v>
      </c>
      <c r="AI8" s="32">
        <f t="shared" si="25"/>
        <v>0</v>
      </c>
      <c r="AJ8" s="32">
        <f t="shared" si="26"/>
        <v>0</v>
      </c>
      <c r="AK8" s="32">
        <f t="shared" si="27"/>
        <v>0</v>
      </c>
      <c r="AL8" s="32">
        <f t="shared" si="28"/>
        <v>0</v>
      </c>
      <c r="AM8" s="32">
        <f t="shared" si="29"/>
        <v>0</v>
      </c>
      <c r="AN8" s="32">
        <f t="shared" si="30"/>
        <v>0</v>
      </c>
      <c r="AO8" s="32">
        <f t="shared" si="31"/>
        <v>0</v>
      </c>
      <c r="AP8" s="32">
        <f t="shared" si="32"/>
        <v>0</v>
      </c>
      <c r="AQ8" s="32">
        <f t="shared" si="33"/>
        <v>0</v>
      </c>
      <c r="AR8" s="32">
        <f t="shared" si="34"/>
        <v>0</v>
      </c>
      <c r="AS8" s="33">
        <f t="shared" si="6"/>
        <v>1157000</v>
      </c>
      <c r="AT8" s="38" t="str">
        <f t="shared" si="35"/>
        <v>A.3</v>
      </c>
      <c r="AU8" s="34">
        <f t="shared" si="36"/>
        <v>57850</v>
      </c>
      <c r="AV8" s="34">
        <f t="shared" si="37"/>
        <v>752050</v>
      </c>
      <c r="AW8" s="39">
        <f t="shared" si="38"/>
        <v>347100</v>
      </c>
      <c r="AX8" s="40">
        <f t="shared" si="39"/>
        <v>0</v>
      </c>
      <c r="AY8" s="40">
        <f t="shared" si="40"/>
        <v>0</v>
      </c>
      <c r="AZ8" s="17">
        <f t="shared" si="7"/>
        <v>1157000</v>
      </c>
      <c r="BA8" s="18">
        <f t="shared" si="8"/>
        <v>0</v>
      </c>
    </row>
    <row r="9" spans="1:53" x14ac:dyDescent="0.25">
      <c r="A9" s="4">
        <v>4</v>
      </c>
      <c r="B9" s="22" t="s">
        <v>17</v>
      </c>
      <c r="C9" s="1" t="s">
        <v>18</v>
      </c>
      <c r="D9" s="5">
        <f>'[1]Quadro Interventi'!H$18</f>
        <v>185000</v>
      </c>
      <c r="E9" s="49">
        <f>'[1]Quadro Interventi'!I$18</f>
        <v>185000</v>
      </c>
      <c r="F9" s="49">
        <f>'[1]Quadro Interventi'!J$18</f>
        <v>0</v>
      </c>
      <c r="G9" s="49">
        <f>'[1]Quadro Interventi'!K$18</f>
        <v>0</v>
      </c>
      <c r="H9" s="49">
        <f>'[1]Quadro Interventi'!L$18</f>
        <v>0</v>
      </c>
      <c r="I9" s="49">
        <f>'[1]Quadro Interventi'!M$18</f>
        <v>0</v>
      </c>
      <c r="J9" s="10">
        <f>E9/$D9</f>
        <v>1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0">
        <f t="shared" si="0"/>
        <v>0</v>
      </c>
      <c r="O9" s="11">
        <v>0.1</v>
      </c>
      <c r="P9" s="11">
        <v>0.4</v>
      </c>
      <c r="Q9" s="11">
        <v>0.4</v>
      </c>
      <c r="R9" s="11">
        <v>0.1</v>
      </c>
      <c r="S9" s="10">
        <v>0</v>
      </c>
      <c r="T9" s="32">
        <f t="shared" si="10"/>
        <v>18500</v>
      </c>
      <c r="U9" s="32">
        <f t="shared" si="11"/>
        <v>0</v>
      </c>
      <c r="V9" s="32">
        <f t="shared" si="12"/>
        <v>0</v>
      </c>
      <c r="W9" s="32">
        <f t="shared" si="13"/>
        <v>0</v>
      </c>
      <c r="X9" s="32">
        <f t="shared" si="14"/>
        <v>0</v>
      </c>
      <c r="Y9" s="32">
        <f t="shared" si="15"/>
        <v>74000</v>
      </c>
      <c r="Z9" s="32">
        <f t="shared" si="16"/>
        <v>0</v>
      </c>
      <c r="AA9" s="32">
        <f t="shared" si="17"/>
        <v>0</v>
      </c>
      <c r="AB9" s="32">
        <f t="shared" si="18"/>
        <v>0</v>
      </c>
      <c r="AC9" s="32">
        <f t="shared" si="19"/>
        <v>0</v>
      </c>
      <c r="AD9" s="32">
        <f t="shared" si="20"/>
        <v>74000</v>
      </c>
      <c r="AE9" s="32">
        <f t="shared" si="21"/>
        <v>0</v>
      </c>
      <c r="AF9" s="32">
        <f t="shared" si="22"/>
        <v>0</v>
      </c>
      <c r="AG9" s="32">
        <f t="shared" si="23"/>
        <v>0</v>
      </c>
      <c r="AH9" s="32">
        <f t="shared" si="24"/>
        <v>0</v>
      </c>
      <c r="AI9" s="32">
        <f t="shared" si="25"/>
        <v>18500</v>
      </c>
      <c r="AJ9" s="32">
        <f t="shared" si="26"/>
        <v>0</v>
      </c>
      <c r="AK9" s="32">
        <f t="shared" si="27"/>
        <v>0</v>
      </c>
      <c r="AL9" s="32">
        <f t="shared" si="28"/>
        <v>0</v>
      </c>
      <c r="AM9" s="32">
        <f t="shared" si="29"/>
        <v>0</v>
      </c>
      <c r="AN9" s="32">
        <f t="shared" si="30"/>
        <v>0</v>
      </c>
      <c r="AO9" s="32">
        <f t="shared" si="31"/>
        <v>0</v>
      </c>
      <c r="AP9" s="32">
        <f t="shared" si="32"/>
        <v>0</v>
      </c>
      <c r="AQ9" s="32">
        <f t="shared" si="33"/>
        <v>0</v>
      </c>
      <c r="AR9" s="32">
        <f t="shared" si="34"/>
        <v>0</v>
      </c>
      <c r="AS9" s="33">
        <f t="shared" si="6"/>
        <v>185000</v>
      </c>
      <c r="AT9" s="38" t="str">
        <f t="shared" si="35"/>
        <v>A.4</v>
      </c>
      <c r="AU9" s="34">
        <f t="shared" si="36"/>
        <v>18500</v>
      </c>
      <c r="AV9" s="34">
        <f t="shared" si="37"/>
        <v>74000</v>
      </c>
      <c r="AW9" s="39">
        <f t="shared" si="38"/>
        <v>74000</v>
      </c>
      <c r="AX9" s="40">
        <f t="shared" si="39"/>
        <v>18500</v>
      </c>
      <c r="AY9" s="40">
        <f t="shared" si="40"/>
        <v>0</v>
      </c>
      <c r="AZ9" s="17">
        <f t="shared" si="7"/>
        <v>185000</v>
      </c>
      <c r="BA9" s="18">
        <f t="shared" si="8"/>
        <v>0</v>
      </c>
    </row>
    <row r="10" spans="1:53" ht="24" x14ac:dyDescent="0.25">
      <c r="A10" s="4">
        <v>5</v>
      </c>
      <c r="B10" s="22" t="s">
        <v>19</v>
      </c>
      <c r="C10" s="1" t="s">
        <v>20</v>
      </c>
      <c r="D10" s="5">
        <f>'[1]Quadro Interventi'!H$19</f>
        <v>50000</v>
      </c>
      <c r="E10" s="49">
        <f>'[1]Quadro Interventi'!I$19</f>
        <v>0</v>
      </c>
      <c r="F10" s="49">
        <f>'[1]Quadro Interventi'!J$19</f>
        <v>0</v>
      </c>
      <c r="G10" s="49">
        <f>'[1]Quadro Interventi'!K$19</f>
        <v>0</v>
      </c>
      <c r="H10" s="49">
        <f>'[1]Quadro Interventi'!L$19</f>
        <v>50000</v>
      </c>
      <c r="I10" s="49">
        <f>'[1]Quadro Interventi'!M$19</f>
        <v>0</v>
      </c>
      <c r="J10" s="10">
        <f t="shared" si="9"/>
        <v>0</v>
      </c>
      <c r="K10" s="10">
        <f t="shared" si="0"/>
        <v>0</v>
      </c>
      <c r="L10" s="10">
        <f t="shared" si="0"/>
        <v>0</v>
      </c>
      <c r="M10" s="10">
        <f t="shared" si="0"/>
        <v>1</v>
      </c>
      <c r="N10" s="10">
        <f t="shared" si="0"/>
        <v>0</v>
      </c>
      <c r="O10" s="11">
        <v>0.1</v>
      </c>
      <c r="P10" s="11">
        <v>0.9</v>
      </c>
      <c r="Q10" s="10">
        <v>0</v>
      </c>
      <c r="R10" s="10">
        <v>0</v>
      </c>
      <c r="S10" s="10">
        <v>0</v>
      </c>
      <c r="T10" s="32">
        <f t="shared" si="10"/>
        <v>0</v>
      </c>
      <c r="U10" s="32">
        <f t="shared" si="11"/>
        <v>0</v>
      </c>
      <c r="V10" s="32">
        <f t="shared" si="12"/>
        <v>0</v>
      </c>
      <c r="W10" s="32">
        <f t="shared" si="13"/>
        <v>5000</v>
      </c>
      <c r="X10" s="32">
        <f t="shared" si="14"/>
        <v>0</v>
      </c>
      <c r="Y10" s="32">
        <f t="shared" si="15"/>
        <v>0</v>
      </c>
      <c r="Z10" s="32">
        <f t="shared" si="16"/>
        <v>0</v>
      </c>
      <c r="AA10" s="32">
        <f t="shared" si="17"/>
        <v>0</v>
      </c>
      <c r="AB10" s="32">
        <f t="shared" si="18"/>
        <v>45000</v>
      </c>
      <c r="AC10" s="32">
        <f t="shared" si="19"/>
        <v>0</v>
      </c>
      <c r="AD10" s="32">
        <f t="shared" si="20"/>
        <v>0</v>
      </c>
      <c r="AE10" s="32">
        <f t="shared" si="21"/>
        <v>0</v>
      </c>
      <c r="AF10" s="32">
        <f t="shared" si="22"/>
        <v>0</v>
      </c>
      <c r="AG10" s="32">
        <f t="shared" si="23"/>
        <v>0</v>
      </c>
      <c r="AH10" s="32">
        <f t="shared" si="24"/>
        <v>0</v>
      </c>
      <c r="AI10" s="32">
        <f t="shared" si="25"/>
        <v>0</v>
      </c>
      <c r="AJ10" s="32">
        <f t="shared" si="26"/>
        <v>0</v>
      </c>
      <c r="AK10" s="32">
        <f t="shared" si="27"/>
        <v>0</v>
      </c>
      <c r="AL10" s="32">
        <f t="shared" si="28"/>
        <v>0</v>
      </c>
      <c r="AM10" s="32">
        <f t="shared" si="29"/>
        <v>0</v>
      </c>
      <c r="AN10" s="32">
        <f t="shared" si="30"/>
        <v>0</v>
      </c>
      <c r="AO10" s="32">
        <f t="shared" si="31"/>
        <v>0</v>
      </c>
      <c r="AP10" s="32">
        <f t="shared" si="32"/>
        <v>0</v>
      </c>
      <c r="AQ10" s="32">
        <f t="shared" si="33"/>
        <v>0</v>
      </c>
      <c r="AR10" s="32">
        <f t="shared" si="34"/>
        <v>0</v>
      </c>
      <c r="AS10" s="33">
        <f t="shared" si="6"/>
        <v>50000</v>
      </c>
      <c r="AT10" s="38" t="str">
        <f t="shared" si="35"/>
        <v>A.5</v>
      </c>
      <c r="AU10" s="34">
        <f t="shared" si="36"/>
        <v>5000</v>
      </c>
      <c r="AV10" s="34">
        <f t="shared" si="37"/>
        <v>45000</v>
      </c>
      <c r="AW10" s="39">
        <f t="shared" si="38"/>
        <v>0</v>
      </c>
      <c r="AX10" s="40">
        <f t="shared" si="39"/>
        <v>0</v>
      </c>
      <c r="AY10" s="40">
        <f t="shared" si="40"/>
        <v>0</v>
      </c>
      <c r="AZ10" s="17">
        <f t="shared" si="7"/>
        <v>50000</v>
      </c>
      <c r="BA10" s="18">
        <f t="shared" si="8"/>
        <v>0</v>
      </c>
    </row>
    <row r="11" spans="1:53" x14ac:dyDescent="0.25">
      <c r="A11" s="4">
        <v>6</v>
      </c>
      <c r="B11" s="22" t="s">
        <v>21</v>
      </c>
      <c r="C11" s="1" t="s">
        <v>22</v>
      </c>
      <c r="D11" s="5">
        <f>'[1]Quadro Interventi'!H$20</f>
        <v>230000</v>
      </c>
      <c r="E11" s="49">
        <f>'[1]Quadro Interventi'!I$20</f>
        <v>0</v>
      </c>
      <c r="F11" s="49">
        <f>'[1]Quadro Interventi'!J$20</f>
        <v>150000</v>
      </c>
      <c r="G11" s="49">
        <f>'[1]Quadro Interventi'!K$20</f>
        <v>0</v>
      </c>
      <c r="H11" s="49">
        <f>'[1]Quadro Interventi'!L$20</f>
        <v>80000</v>
      </c>
      <c r="I11" s="49">
        <f>'[1]Quadro Interventi'!M$20</f>
        <v>0</v>
      </c>
      <c r="J11" s="10">
        <f t="shared" si="9"/>
        <v>0</v>
      </c>
      <c r="K11" s="10">
        <f t="shared" si="0"/>
        <v>0.65217391304347827</v>
      </c>
      <c r="L11" s="10">
        <f t="shared" si="0"/>
        <v>0</v>
      </c>
      <c r="M11" s="10">
        <f t="shared" si="0"/>
        <v>0.34782608695652173</v>
      </c>
      <c r="N11" s="10">
        <f t="shared" si="0"/>
        <v>0</v>
      </c>
      <c r="O11" s="11">
        <v>0.05</v>
      </c>
      <c r="P11" s="11">
        <v>0.75</v>
      </c>
      <c r="Q11" s="11">
        <v>0.2</v>
      </c>
      <c r="R11" s="10">
        <v>0</v>
      </c>
      <c r="S11" s="10">
        <v>0</v>
      </c>
      <c r="T11" s="32">
        <f t="shared" si="10"/>
        <v>0</v>
      </c>
      <c r="U11" s="32">
        <f t="shared" si="11"/>
        <v>7500</v>
      </c>
      <c r="V11" s="32">
        <f t="shared" si="12"/>
        <v>0</v>
      </c>
      <c r="W11" s="32">
        <f t="shared" si="13"/>
        <v>4000</v>
      </c>
      <c r="X11" s="32">
        <f t="shared" si="14"/>
        <v>0</v>
      </c>
      <c r="Y11" s="32">
        <f t="shared" si="15"/>
        <v>0</v>
      </c>
      <c r="Z11" s="32">
        <f t="shared" si="16"/>
        <v>112500</v>
      </c>
      <c r="AA11" s="32">
        <f t="shared" si="17"/>
        <v>0</v>
      </c>
      <c r="AB11" s="32">
        <f t="shared" si="18"/>
        <v>60000</v>
      </c>
      <c r="AC11" s="32">
        <f t="shared" si="19"/>
        <v>0</v>
      </c>
      <c r="AD11" s="32">
        <f t="shared" si="20"/>
        <v>0</v>
      </c>
      <c r="AE11" s="32">
        <f t="shared" si="21"/>
        <v>30000</v>
      </c>
      <c r="AF11" s="32">
        <f t="shared" si="22"/>
        <v>0</v>
      </c>
      <c r="AG11" s="32">
        <f t="shared" si="23"/>
        <v>16000</v>
      </c>
      <c r="AH11" s="32">
        <f t="shared" si="24"/>
        <v>0</v>
      </c>
      <c r="AI11" s="32">
        <f t="shared" si="25"/>
        <v>0</v>
      </c>
      <c r="AJ11" s="32">
        <f t="shared" si="26"/>
        <v>0</v>
      </c>
      <c r="AK11" s="32">
        <f t="shared" si="27"/>
        <v>0</v>
      </c>
      <c r="AL11" s="32">
        <f t="shared" si="28"/>
        <v>0</v>
      </c>
      <c r="AM11" s="32">
        <f t="shared" si="29"/>
        <v>0</v>
      </c>
      <c r="AN11" s="32">
        <f t="shared" si="30"/>
        <v>0</v>
      </c>
      <c r="AO11" s="32">
        <f t="shared" si="31"/>
        <v>0</v>
      </c>
      <c r="AP11" s="32">
        <f t="shared" si="32"/>
        <v>0</v>
      </c>
      <c r="AQ11" s="32">
        <f t="shared" si="33"/>
        <v>0</v>
      </c>
      <c r="AR11" s="32">
        <f t="shared" si="34"/>
        <v>0</v>
      </c>
      <c r="AS11" s="33">
        <f t="shared" si="6"/>
        <v>230000</v>
      </c>
      <c r="AT11" s="38" t="str">
        <f t="shared" si="35"/>
        <v>A.6</v>
      </c>
      <c r="AU11" s="34">
        <f t="shared" si="36"/>
        <v>11500</v>
      </c>
      <c r="AV11" s="34">
        <f t="shared" si="37"/>
        <v>172500</v>
      </c>
      <c r="AW11" s="39">
        <f t="shared" si="38"/>
        <v>46000</v>
      </c>
      <c r="AX11" s="40">
        <f t="shared" si="39"/>
        <v>0</v>
      </c>
      <c r="AY11" s="40">
        <f t="shared" si="40"/>
        <v>0</v>
      </c>
      <c r="AZ11" s="17">
        <f t="shared" si="7"/>
        <v>230000</v>
      </c>
      <c r="BA11" s="18">
        <f t="shared" si="8"/>
        <v>0</v>
      </c>
    </row>
    <row r="12" spans="1:53" x14ac:dyDescent="0.25">
      <c r="A12" s="4">
        <v>7</v>
      </c>
      <c r="B12" s="22" t="s">
        <v>24</v>
      </c>
      <c r="C12" s="1" t="s">
        <v>25</v>
      </c>
      <c r="D12" s="5">
        <f>'[1]Quadro Interventi'!H$24</f>
        <v>499968.27999999997</v>
      </c>
      <c r="E12" s="49">
        <f>'[1]Quadro Interventi'!I$24</f>
        <v>0</v>
      </c>
      <c r="F12" s="49">
        <f>'[1]Quadro Interventi'!J$24</f>
        <v>499968.27999999997</v>
      </c>
      <c r="G12" s="49">
        <f>'[1]Quadro Interventi'!K$24</f>
        <v>0</v>
      </c>
      <c r="H12" s="49">
        <f>'[1]Quadro Interventi'!L$24</f>
        <v>0</v>
      </c>
      <c r="I12" s="49">
        <f>'[1]Quadro Interventi'!M$24</f>
        <v>0</v>
      </c>
      <c r="J12" s="10">
        <f t="shared" si="9"/>
        <v>0</v>
      </c>
      <c r="K12" s="10">
        <f t="shared" si="0"/>
        <v>1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1">
        <v>0.1</v>
      </c>
      <c r="P12" s="11">
        <v>0.9</v>
      </c>
      <c r="Q12" s="12">
        <v>0</v>
      </c>
      <c r="R12" s="10">
        <v>0</v>
      </c>
      <c r="S12" s="10">
        <v>0</v>
      </c>
      <c r="T12" s="32">
        <f t="shared" si="10"/>
        <v>0</v>
      </c>
      <c r="U12" s="32">
        <f t="shared" si="11"/>
        <v>49996.828000000001</v>
      </c>
      <c r="V12" s="32">
        <f t="shared" si="12"/>
        <v>0</v>
      </c>
      <c r="W12" s="32">
        <f t="shared" si="13"/>
        <v>0</v>
      </c>
      <c r="X12" s="32">
        <f t="shared" si="14"/>
        <v>0</v>
      </c>
      <c r="Y12" s="32">
        <f t="shared" si="15"/>
        <v>0</v>
      </c>
      <c r="Z12" s="32">
        <f t="shared" si="16"/>
        <v>449971.45199999999</v>
      </c>
      <c r="AA12" s="32">
        <f t="shared" si="17"/>
        <v>0</v>
      </c>
      <c r="AB12" s="32">
        <f t="shared" si="18"/>
        <v>0</v>
      </c>
      <c r="AC12" s="32">
        <f t="shared" si="19"/>
        <v>0</v>
      </c>
      <c r="AD12" s="32">
        <f t="shared" si="20"/>
        <v>0</v>
      </c>
      <c r="AE12" s="32">
        <f t="shared" si="21"/>
        <v>0</v>
      </c>
      <c r="AF12" s="32">
        <f t="shared" si="22"/>
        <v>0</v>
      </c>
      <c r="AG12" s="32">
        <f t="shared" si="23"/>
        <v>0</v>
      </c>
      <c r="AH12" s="32">
        <f t="shared" si="24"/>
        <v>0</v>
      </c>
      <c r="AI12" s="32">
        <f t="shared" si="25"/>
        <v>0</v>
      </c>
      <c r="AJ12" s="32">
        <f t="shared" si="26"/>
        <v>0</v>
      </c>
      <c r="AK12" s="32">
        <f t="shared" si="27"/>
        <v>0</v>
      </c>
      <c r="AL12" s="32">
        <f t="shared" si="28"/>
        <v>0</v>
      </c>
      <c r="AM12" s="32">
        <f t="shared" si="29"/>
        <v>0</v>
      </c>
      <c r="AN12" s="32">
        <f t="shared" si="30"/>
        <v>0</v>
      </c>
      <c r="AO12" s="32">
        <f t="shared" si="31"/>
        <v>0</v>
      </c>
      <c r="AP12" s="32">
        <f t="shared" si="32"/>
        <v>0</v>
      </c>
      <c r="AQ12" s="32">
        <f t="shared" si="33"/>
        <v>0</v>
      </c>
      <c r="AR12" s="32">
        <f t="shared" si="34"/>
        <v>0</v>
      </c>
      <c r="AS12" s="33">
        <f t="shared" si="6"/>
        <v>499968.27999999997</v>
      </c>
      <c r="AT12" s="38" t="str">
        <f t="shared" si="35"/>
        <v>B.1</v>
      </c>
      <c r="AU12" s="34">
        <f t="shared" si="36"/>
        <v>49996.828000000001</v>
      </c>
      <c r="AV12" s="34">
        <f t="shared" si="37"/>
        <v>449971.45199999999</v>
      </c>
      <c r="AW12" s="39">
        <f t="shared" si="38"/>
        <v>0</v>
      </c>
      <c r="AX12" s="40">
        <f t="shared" si="39"/>
        <v>0</v>
      </c>
      <c r="AY12" s="40">
        <f t="shared" si="40"/>
        <v>0</v>
      </c>
      <c r="AZ12" s="17">
        <f t="shared" si="7"/>
        <v>499968.27999999997</v>
      </c>
      <c r="BA12" s="18">
        <f t="shared" si="8"/>
        <v>0</v>
      </c>
    </row>
    <row r="13" spans="1:53" ht="24" x14ac:dyDescent="0.25">
      <c r="A13" s="4">
        <v>8</v>
      </c>
      <c r="B13" s="22" t="s">
        <v>26</v>
      </c>
      <c r="C13" s="1" t="s">
        <v>27</v>
      </c>
      <c r="D13" s="5">
        <f>'[1]Quadro Interventi'!H$25</f>
        <v>177492</v>
      </c>
      <c r="E13" s="49">
        <f>'[1]Quadro Interventi'!I$25</f>
        <v>0</v>
      </c>
      <c r="F13" s="49">
        <f>'[1]Quadro Interventi'!J$25</f>
        <v>0</v>
      </c>
      <c r="G13" s="49">
        <f>'[1]Quadro Interventi'!K$25</f>
        <v>177492</v>
      </c>
      <c r="H13" s="49">
        <f>'[1]Quadro Interventi'!L$25</f>
        <v>0</v>
      </c>
      <c r="I13" s="49">
        <f>'[1]Quadro Interventi'!M$25</f>
        <v>0</v>
      </c>
      <c r="J13" s="10">
        <f t="shared" si="9"/>
        <v>0</v>
      </c>
      <c r="K13" s="10">
        <f t="shared" si="0"/>
        <v>0</v>
      </c>
      <c r="L13" s="10">
        <f t="shared" si="0"/>
        <v>1</v>
      </c>
      <c r="M13" s="10">
        <f t="shared" si="0"/>
        <v>0</v>
      </c>
      <c r="N13" s="10">
        <f t="shared" si="0"/>
        <v>0</v>
      </c>
      <c r="O13" s="11">
        <v>0</v>
      </c>
      <c r="P13" s="11">
        <v>0.4</v>
      </c>
      <c r="Q13" s="11">
        <v>0.2</v>
      </c>
      <c r="R13" s="11">
        <v>0.2</v>
      </c>
      <c r="S13" s="11">
        <v>0.2</v>
      </c>
      <c r="T13" s="32">
        <f t="shared" si="10"/>
        <v>0</v>
      </c>
      <c r="U13" s="32">
        <f t="shared" si="11"/>
        <v>0</v>
      </c>
      <c r="V13" s="32">
        <f t="shared" si="12"/>
        <v>0</v>
      </c>
      <c r="W13" s="32">
        <f t="shared" si="13"/>
        <v>0</v>
      </c>
      <c r="X13" s="32">
        <f t="shared" si="14"/>
        <v>0</v>
      </c>
      <c r="Y13" s="32">
        <f t="shared" si="15"/>
        <v>0</v>
      </c>
      <c r="Z13" s="32">
        <f t="shared" si="16"/>
        <v>0</v>
      </c>
      <c r="AA13" s="32">
        <f t="shared" si="17"/>
        <v>70996.800000000003</v>
      </c>
      <c r="AB13" s="32">
        <f t="shared" si="18"/>
        <v>0</v>
      </c>
      <c r="AC13" s="32">
        <f t="shared" si="19"/>
        <v>0</v>
      </c>
      <c r="AD13" s="32">
        <f t="shared" si="20"/>
        <v>0</v>
      </c>
      <c r="AE13" s="32">
        <f t="shared" si="21"/>
        <v>0</v>
      </c>
      <c r="AF13" s="32">
        <f t="shared" si="22"/>
        <v>35498.400000000001</v>
      </c>
      <c r="AG13" s="32">
        <f t="shared" si="23"/>
        <v>0</v>
      </c>
      <c r="AH13" s="32">
        <f t="shared" si="24"/>
        <v>0</v>
      </c>
      <c r="AI13" s="32">
        <f t="shared" si="25"/>
        <v>0</v>
      </c>
      <c r="AJ13" s="32">
        <f t="shared" si="26"/>
        <v>0</v>
      </c>
      <c r="AK13" s="32">
        <f t="shared" si="27"/>
        <v>35498.400000000001</v>
      </c>
      <c r="AL13" s="32">
        <f t="shared" si="28"/>
        <v>0</v>
      </c>
      <c r="AM13" s="32">
        <f t="shared" si="29"/>
        <v>0</v>
      </c>
      <c r="AN13" s="32">
        <f t="shared" si="30"/>
        <v>0</v>
      </c>
      <c r="AO13" s="32">
        <f t="shared" si="31"/>
        <v>0</v>
      </c>
      <c r="AP13" s="32">
        <f t="shared" si="32"/>
        <v>35498.400000000001</v>
      </c>
      <c r="AQ13" s="32">
        <f t="shared" si="33"/>
        <v>0</v>
      </c>
      <c r="AR13" s="32">
        <f t="shared" si="34"/>
        <v>0</v>
      </c>
      <c r="AS13" s="33">
        <f t="shared" si="6"/>
        <v>177492</v>
      </c>
      <c r="AT13" s="38" t="str">
        <f t="shared" si="35"/>
        <v>B.2</v>
      </c>
      <c r="AU13" s="34">
        <f t="shared" si="36"/>
        <v>0</v>
      </c>
      <c r="AV13" s="34">
        <f t="shared" si="37"/>
        <v>70996.800000000003</v>
      </c>
      <c r="AW13" s="39">
        <f t="shared" si="38"/>
        <v>35498.400000000001</v>
      </c>
      <c r="AX13" s="40">
        <f t="shared" si="39"/>
        <v>35498.400000000001</v>
      </c>
      <c r="AY13" s="40">
        <f t="shared" si="40"/>
        <v>35498.400000000001</v>
      </c>
      <c r="AZ13" s="17">
        <f t="shared" si="7"/>
        <v>177492</v>
      </c>
      <c r="BA13" s="18">
        <f t="shared" si="8"/>
        <v>0</v>
      </c>
    </row>
    <row r="14" spans="1:53" x14ac:dyDescent="0.25">
      <c r="A14" s="4">
        <v>9</v>
      </c>
      <c r="B14" s="22" t="s">
        <v>28</v>
      </c>
      <c r="C14" s="1" t="s">
        <v>29</v>
      </c>
      <c r="D14" s="5">
        <f>'[1]Quadro Interventi'!H$28</f>
        <v>470000</v>
      </c>
      <c r="E14" s="49">
        <f>'[1]Quadro Interventi'!I$28</f>
        <v>0</v>
      </c>
      <c r="F14" s="49">
        <f>'[1]Quadro Interventi'!J$28</f>
        <v>0</v>
      </c>
      <c r="G14" s="49">
        <f>'[1]Quadro Interventi'!K$28</f>
        <v>470000</v>
      </c>
      <c r="H14" s="49">
        <f>'[1]Quadro Interventi'!L$28</f>
        <v>0</v>
      </c>
      <c r="I14" s="49">
        <f>'[1]Quadro Interventi'!M$28</f>
        <v>0</v>
      </c>
      <c r="J14" s="10">
        <f t="shared" si="9"/>
        <v>0</v>
      </c>
      <c r="K14" s="10">
        <f t="shared" si="0"/>
        <v>0</v>
      </c>
      <c r="L14" s="10">
        <f t="shared" si="0"/>
        <v>1</v>
      </c>
      <c r="M14" s="10">
        <f t="shared" si="0"/>
        <v>0</v>
      </c>
      <c r="N14" s="10">
        <f t="shared" si="0"/>
        <v>0</v>
      </c>
      <c r="O14" s="11">
        <v>0.05</v>
      </c>
      <c r="P14" s="11">
        <v>0.35</v>
      </c>
      <c r="Q14" s="11">
        <v>0.3</v>
      </c>
      <c r="R14" s="11">
        <v>0.3</v>
      </c>
      <c r="S14" s="10">
        <v>0</v>
      </c>
      <c r="T14" s="32">
        <f t="shared" si="10"/>
        <v>0</v>
      </c>
      <c r="U14" s="32">
        <f t="shared" si="11"/>
        <v>0</v>
      </c>
      <c r="V14" s="32">
        <f t="shared" si="12"/>
        <v>23500</v>
      </c>
      <c r="W14" s="32">
        <f t="shared" si="13"/>
        <v>0</v>
      </c>
      <c r="X14" s="32">
        <f t="shared" si="14"/>
        <v>0</v>
      </c>
      <c r="Y14" s="32">
        <f t="shared" si="15"/>
        <v>0</v>
      </c>
      <c r="Z14" s="32">
        <f t="shared" si="16"/>
        <v>0</v>
      </c>
      <c r="AA14" s="32">
        <f t="shared" si="17"/>
        <v>164500</v>
      </c>
      <c r="AB14" s="32">
        <f t="shared" si="18"/>
        <v>0</v>
      </c>
      <c r="AC14" s="32">
        <f t="shared" si="19"/>
        <v>0</v>
      </c>
      <c r="AD14" s="32">
        <f t="shared" si="20"/>
        <v>0</v>
      </c>
      <c r="AE14" s="32">
        <f t="shared" si="21"/>
        <v>0</v>
      </c>
      <c r="AF14" s="32">
        <f t="shared" si="22"/>
        <v>141000</v>
      </c>
      <c r="AG14" s="32">
        <f t="shared" si="23"/>
        <v>0</v>
      </c>
      <c r="AH14" s="32">
        <f t="shared" si="24"/>
        <v>0</v>
      </c>
      <c r="AI14" s="32">
        <f t="shared" si="25"/>
        <v>0</v>
      </c>
      <c r="AJ14" s="32">
        <f t="shared" si="26"/>
        <v>0</v>
      </c>
      <c r="AK14" s="32">
        <f t="shared" si="27"/>
        <v>141000</v>
      </c>
      <c r="AL14" s="32">
        <f t="shared" si="28"/>
        <v>0</v>
      </c>
      <c r="AM14" s="32">
        <f t="shared" si="29"/>
        <v>0</v>
      </c>
      <c r="AN14" s="32">
        <f t="shared" si="30"/>
        <v>0</v>
      </c>
      <c r="AO14" s="32">
        <f t="shared" si="31"/>
        <v>0</v>
      </c>
      <c r="AP14" s="32">
        <f t="shared" si="32"/>
        <v>0</v>
      </c>
      <c r="AQ14" s="32">
        <f t="shared" si="33"/>
        <v>0</v>
      </c>
      <c r="AR14" s="32">
        <f t="shared" si="34"/>
        <v>0</v>
      </c>
      <c r="AS14" s="33">
        <f t="shared" si="6"/>
        <v>470000</v>
      </c>
      <c r="AT14" s="38" t="str">
        <f t="shared" si="35"/>
        <v>B.3</v>
      </c>
      <c r="AU14" s="34">
        <f t="shared" si="36"/>
        <v>23500</v>
      </c>
      <c r="AV14" s="34">
        <f t="shared" si="37"/>
        <v>164500</v>
      </c>
      <c r="AW14" s="39">
        <f t="shared" si="38"/>
        <v>141000</v>
      </c>
      <c r="AX14" s="40">
        <f t="shared" si="39"/>
        <v>141000</v>
      </c>
      <c r="AY14" s="40">
        <f t="shared" si="40"/>
        <v>0</v>
      </c>
      <c r="AZ14" s="17">
        <f t="shared" si="7"/>
        <v>470000</v>
      </c>
      <c r="BA14" s="18">
        <f t="shared" si="8"/>
        <v>0</v>
      </c>
    </row>
    <row r="15" spans="1:53" x14ac:dyDescent="0.25">
      <c r="A15" s="4">
        <v>10</v>
      </c>
      <c r="B15" s="22" t="s">
        <v>30</v>
      </c>
      <c r="C15" s="1" t="s">
        <v>31</v>
      </c>
      <c r="D15" s="5">
        <f>'[1]Quadro Interventi'!H$32</f>
        <v>1125000</v>
      </c>
      <c r="E15" s="49">
        <f>'[1]Quadro Interventi'!I$32</f>
        <v>0</v>
      </c>
      <c r="F15" s="49">
        <f>'[1]Quadro Interventi'!J$32</f>
        <v>598000</v>
      </c>
      <c r="G15" s="49">
        <f>'[1]Quadro Interventi'!K$32</f>
        <v>527000</v>
      </c>
      <c r="H15" s="49">
        <f>'[1]Quadro Interventi'!L$32</f>
        <v>0</v>
      </c>
      <c r="I15" s="49">
        <f>'[1]Quadro Interventi'!M$32</f>
        <v>0</v>
      </c>
      <c r="J15" s="10">
        <f t="shared" si="9"/>
        <v>0</v>
      </c>
      <c r="K15" s="10">
        <f t="shared" si="0"/>
        <v>0.53155555555555556</v>
      </c>
      <c r="L15" s="10">
        <f t="shared" si="0"/>
        <v>0.46844444444444444</v>
      </c>
      <c r="M15" s="10">
        <f t="shared" si="0"/>
        <v>0</v>
      </c>
      <c r="N15" s="10">
        <f t="shared" si="0"/>
        <v>0</v>
      </c>
      <c r="O15" s="11">
        <v>0.05</v>
      </c>
      <c r="P15" s="11">
        <v>0.45</v>
      </c>
      <c r="Q15" s="11">
        <v>0.25</v>
      </c>
      <c r="R15" s="11">
        <v>0.25</v>
      </c>
      <c r="S15" s="10">
        <v>0</v>
      </c>
      <c r="T15" s="32">
        <f t="shared" si="10"/>
        <v>0</v>
      </c>
      <c r="U15" s="32">
        <f t="shared" si="11"/>
        <v>29900</v>
      </c>
      <c r="V15" s="32">
        <f t="shared" si="12"/>
        <v>26350</v>
      </c>
      <c r="W15" s="32">
        <f t="shared" si="13"/>
        <v>0</v>
      </c>
      <c r="X15" s="32">
        <f t="shared" si="14"/>
        <v>0</v>
      </c>
      <c r="Y15" s="32">
        <f t="shared" si="15"/>
        <v>0</v>
      </c>
      <c r="Z15" s="32">
        <f t="shared" si="16"/>
        <v>269100</v>
      </c>
      <c r="AA15" s="32">
        <f t="shared" si="17"/>
        <v>237150</v>
      </c>
      <c r="AB15" s="32">
        <f t="shared" si="18"/>
        <v>0</v>
      </c>
      <c r="AC15" s="32">
        <f t="shared" si="19"/>
        <v>0</v>
      </c>
      <c r="AD15" s="32">
        <f t="shared" si="20"/>
        <v>0</v>
      </c>
      <c r="AE15" s="32">
        <f t="shared" si="21"/>
        <v>149500</v>
      </c>
      <c r="AF15" s="32">
        <f t="shared" si="22"/>
        <v>131750</v>
      </c>
      <c r="AG15" s="32">
        <f t="shared" si="23"/>
        <v>0</v>
      </c>
      <c r="AH15" s="32">
        <f t="shared" si="24"/>
        <v>0</v>
      </c>
      <c r="AI15" s="32">
        <f t="shared" si="25"/>
        <v>0</v>
      </c>
      <c r="AJ15" s="32">
        <f t="shared" si="26"/>
        <v>149500</v>
      </c>
      <c r="AK15" s="32">
        <f t="shared" si="27"/>
        <v>131750</v>
      </c>
      <c r="AL15" s="32">
        <f t="shared" si="28"/>
        <v>0</v>
      </c>
      <c r="AM15" s="32">
        <f t="shared" si="29"/>
        <v>0</v>
      </c>
      <c r="AN15" s="32">
        <f t="shared" si="30"/>
        <v>0</v>
      </c>
      <c r="AO15" s="32">
        <f t="shared" si="31"/>
        <v>0</v>
      </c>
      <c r="AP15" s="32">
        <f t="shared" si="32"/>
        <v>0</v>
      </c>
      <c r="AQ15" s="32">
        <f t="shared" si="33"/>
        <v>0</v>
      </c>
      <c r="AR15" s="32">
        <f t="shared" si="34"/>
        <v>0</v>
      </c>
      <c r="AS15" s="33">
        <f t="shared" si="6"/>
        <v>1125000</v>
      </c>
      <c r="AT15" s="38" t="str">
        <f t="shared" si="35"/>
        <v>B.4</v>
      </c>
      <c r="AU15" s="34">
        <f t="shared" si="36"/>
        <v>56250</v>
      </c>
      <c r="AV15" s="34">
        <f t="shared" si="37"/>
        <v>506250</v>
      </c>
      <c r="AW15" s="39">
        <f t="shared" si="38"/>
        <v>281250</v>
      </c>
      <c r="AX15" s="40">
        <f t="shared" si="39"/>
        <v>281250</v>
      </c>
      <c r="AY15" s="40">
        <f t="shared" si="40"/>
        <v>0</v>
      </c>
      <c r="AZ15" s="17">
        <f t="shared" si="7"/>
        <v>1125000</v>
      </c>
      <c r="BA15" s="18">
        <f t="shared" si="8"/>
        <v>0</v>
      </c>
    </row>
    <row r="16" spans="1:53" s="14" customFormat="1" x14ac:dyDescent="0.25">
      <c r="A16" s="4">
        <v>11</v>
      </c>
      <c r="B16" s="22" t="s">
        <v>32</v>
      </c>
      <c r="C16" s="1" t="s">
        <v>33</v>
      </c>
      <c r="D16" s="5">
        <f>'[1]Quadro Interventi'!H$36</f>
        <v>913800</v>
      </c>
      <c r="E16" s="49">
        <f>'[1]Quadro Interventi'!I$36</f>
        <v>913800</v>
      </c>
      <c r="F16" s="49">
        <f>'[1]Quadro Interventi'!J$36</f>
        <v>0</v>
      </c>
      <c r="G16" s="49">
        <f>'[1]Quadro Interventi'!K$36</f>
        <v>0</v>
      </c>
      <c r="H16" s="49">
        <f>'[1]Quadro Interventi'!L$36</f>
        <v>0</v>
      </c>
      <c r="I16" s="49">
        <f>'[1]Quadro Interventi'!M$36</f>
        <v>0</v>
      </c>
      <c r="J16" s="10">
        <f t="shared" si="9"/>
        <v>1</v>
      </c>
      <c r="K16" s="10">
        <f t="shared" si="0"/>
        <v>0</v>
      </c>
      <c r="L16" s="10">
        <f t="shared" si="0"/>
        <v>0</v>
      </c>
      <c r="M16" s="10">
        <f t="shared" si="0"/>
        <v>0</v>
      </c>
      <c r="N16" s="10">
        <f t="shared" si="0"/>
        <v>0</v>
      </c>
      <c r="O16" s="11">
        <v>0.05</v>
      </c>
      <c r="P16" s="11">
        <v>0.7</v>
      </c>
      <c r="Q16" s="11">
        <v>0.25</v>
      </c>
      <c r="R16" s="10">
        <v>0</v>
      </c>
      <c r="S16" s="10">
        <v>0</v>
      </c>
      <c r="T16" s="32">
        <f t="shared" si="10"/>
        <v>45690</v>
      </c>
      <c r="U16" s="32">
        <f t="shared" si="11"/>
        <v>0</v>
      </c>
      <c r="V16" s="32">
        <f t="shared" si="12"/>
        <v>0</v>
      </c>
      <c r="W16" s="32">
        <f t="shared" si="13"/>
        <v>0</v>
      </c>
      <c r="X16" s="32">
        <f t="shared" si="14"/>
        <v>0</v>
      </c>
      <c r="Y16" s="32">
        <f t="shared" si="15"/>
        <v>639660</v>
      </c>
      <c r="Z16" s="32">
        <f t="shared" si="16"/>
        <v>0</v>
      </c>
      <c r="AA16" s="32">
        <f t="shared" si="17"/>
        <v>0</v>
      </c>
      <c r="AB16" s="32">
        <f t="shared" si="18"/>
        <v>0</v>
      </c>
      <c r="AC16" s="32">
        <f t="shared" si="19"/>
        <v>0</v>
      </c>
      <c r="AD16" s="32">
        <f t="shared" si="20"/>
        <v>228450</v>
      </c>
      <c r="AE16" s="32">
        <f t="shared" si="21"/>
        <v>0</v>
      </c>
      <c r="AF16" s="32">
        <f t="shared" si="22"/>
        <v>0</v>
      </c>
      <c r="AG16" s="32">
        <f t="shared" si="23"/>
        <v>0</v>
      </c>
      <c r="AH16" s="32">
        <f t="shared" si="24"/>
        <v>0</v>
      </c>
      <c r="AI16" s="32">
        <f t="shared" si="25"/>
        <v>0</v>
      </c>
      <c r="AJ16" s="32">
        <f t="shared" si="26"/>
        <v>0</v>
      </c>
      <c r="AK16" s="32">
        <f t="shared" si="27"/>
        <v>0</v>
      </c>
      <c r="AL16" s="32">
        <f t="shared" si="28"/>
        <v>0</v>
      </c>
      <c r="AM16" s="32">
        <f t="shared" si="29"/>
        <v>0</v>
      </c>
      <c r="AN16" s="32">
        <f t="shared" si="30"/>
        <v>0</v>
      </c>
      <c r="AO16" s="32">
        <f t="shared" si="31"/>
        <v>0</v>
      </c>
      <c r="AP16" s="32">
        <f t="shared" si="32"/>
        <v>0</v>
      </c>
      <c r="AQ16" s="32">
        <f t="shared" si="33"/>
        <v>0</v>
      </c>
      <c r="AR16" s="32">
        <f t="shared" si="34"/>
        <v>0</v>
      </c>
      <c r="AS16" s="33">
        <f t="shared" si="6"/>
        <v>913800</v>
      </c>
      <c r="AT16" s="38" t="str">
        <f t="shared" si="35"/>
        <v>B.5</v>
      </c>
      <c r="AU16" s="34">
        <f t="shared" si="36"/>
        <v>45690</v>
      </c>
      <c r="AV16" s="34">
        <f t="shared" si="37"/>
        <v>639660</v>
      </c>
      <c r="AW16" s="39">
        <f t="shared" si="38"/>
        <v>228450</v>
      </c>
      <c r="AX16" s="40">
        <f t="shared" si="39"/>
        <v>0</v>
      </c>
      <c r="AY16" s="40">
        <f t="shared" si="40"/>
        <v>0</v>
      </c>
      <c r="AZ16" s="17">
        <f t="shared" si="7"/>
        <v>913800</v>
      </c>
      <c r="BA16" s="18">
        <f t="shared" si="8"/>
        <v>0</v>
      </c>
    </row>
    <row r="17" spans="1:53" x14ac:dyDescent="0.25">
      <c r="A17" s="4">
        <v>12</v>
      </c>
      <c r="B17" s="22" t="s">
        <v>34</v>
      </c>
      <c r="C17" s="1" t="s">
        <v>35</v>
      </c>
      <c r="D17" s="5">
        <f>'[1]Quadro Interventi'!H$40</f>
        <v>866200</v>
      </c>
      <c r="E17" s="49">
        <f>'[1]Quadro Interventi'!I$40</f>
        <v>866200</v>
      </c>
      <c r="F17" s="49">
        <f>'[1]Quadro Interventi'!J$40</f>
        <v>0</v>
      </c>
      <c r="G17" s="49">
        <f>'[1]Quadro Interventi'!K$40</f>
        <v>0</v>
      </c>
      <c r="H17" s="49">
        <f>'[1]Quadro Interventi'!L$40</f>
        <v>0</v>
      </c>
      <c r="I17" s="49">
        <f>'[1]Quadro Interventi'!M$40</f>
        <v>0</v>
      </c>
      <c r="J17" s="10">
        <f t="shared" si="9"/>
        <v>1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1">
        <v>0.05</v>
      </c>
      <c r="P17" s="11">
        <v>0.75</v>
      </c>
      <c r="Q17" s="11">
        <v>0.2</v>
      </c>
      <c r="R17" s="10">
        <v>0</v>
      </c>
      <c r="S17" s="10">
        <v>0</v>
      </c>
      <c r="T17" s="32">
        <f t="shared" si="10"/>
        <v>43310</v>
      </c>
      <c r="U17" s="32">
        <f t="shared" si="11"/>
        <v>0</v>
      </c>
      <c r="V17" s="32">
        <f t="shared" si="12"/>
        <v>0</v>
      </c>
      <c r="W17" s="32">
        <f t="shared" si="13"/>
        <v>0</v>
      </c>
      <c r="X17" s="32">
        <f t="shared" si="14"/>
        <v>0</v>
      </c>
      <c r="Y17" s="32">
        <f t="shared" si="15"/>
        <v>649650</v>
      </c>
      <c r="Z17" s="32">
        <f t="shared" si="16"/>
        <v>0</v>
      </c>
      <c r="AA17" s="32">
        <f t="shared" si="17"/>
        <v>0</v>
      </c>
      <c r="AB17" s="32">
        <f t="shared" si="18"/>
        <v>0</v>
      </c>
      <c r="AC17" s="32">
        <f t="shared" si="19"/>
        <v>0</v>
      </c>
      <c r="AD17" s="32">
        <f t="shared" si="20"/>
        <v>173240</v>
      </c>
      <c r="AE17" s="32">
        <f t="shared" si="21"/>
        <v>0</v>
      </c>
      <c r="AF17" s="32">
        <f t="shared" si="22"/>
        <v>0</v>
      </c>
      <c r="AG17" s="32">
        <f t="shared" si="23"/>
        <v>0</v>
      </c>
      <c r="AH17" s="32">
        <f t="shared" si="24"/>
        <v>0</v>
      </c>
      <c r="AI17" s="32">
        <f t="shared" si="25"/>
        <v>0</v>
      </c>
      <c r="AJ17" s="32">
        <f t="shared" si="26"/>
        <v>0</v>
      </c>
      <c r="AK17" s="32">
        <f t="shared" si="27"/>
        <v>0</v>
      </c>
      <c r="AL17" s="32">
        <f t="shared" si="28"/>
        <v>0</v>
      </c>
      <c r="AM17" s="32">
        <f t="shared" si="29"/>
        <v>0</v>
      </c>
      <c r="AN17" s="32">
        <f t="shared" si="30"/>
        <v>0</v>
      </c>
      <c r="AO17" s="32">
        <f t="shared" si="31"/>
        <v>0</v>
      </c>
      <c r="AP17" s="32">
        <f t="shared" si="32"/>
        <v>0</v>
      </c>
      <c r="AQ17" s="32">
        <f t="shared" si="33"/>
        <v>0</v>
      </c>
      <c r="AR17" s="32">
        <f t="shared" si="34"/>
        <v>0</v>
      </c>
      <c r="AS17" s="33">
        <f t="shared" si="6"/>
        <v>866200</v>
      </c>
      <c r="AT17" s="38" t="str">
        <f t="shared" si="35"/>
        <v>C.1</v>
      </c>
      <c r="AU17" s="34">
        <f t="shared" si="36"/>
        <v>43310</v>
      </c>
      <c r="AV17" s="34">
        <f t="shared" si="37"/>
        <v>649650</v>
      </c>
      <c r="AW17" s="39">
        <f t="shared" si="38"/>
        <v>173240</v>
      </c>
      <c r="AX17" s="40">
        <f t="shared" si="39"/>
        <v>0</v>
      </c>
      <c r="AY17" s="40">
        <f t="shared" si="40"/>
        <v>0</v>
      </c>
      <c r="AZ17" s="17">
        <f t="shared" si="7"/>
        <v>866200</v>
      </c>
      <c r="BA17" s="18">
        <f t="shared" si="8"/>
        <v>0</v>
      </c>
    </row>
    <row r="18" spans="1:53" x14ac:dyDescent="0.25">
      <c r="A18" s="4">
        <v>13</v>
      </c>
      <c r="B18" s="22" t="s">
        <v>36</v>
      </c>
      <c r="C18" s="1" t="s">
        <v>37</v>
      </c>
      <c r="D18" s="5">
        <f>'[1]Quadro Interventi'!H$43</f>
        <v>265000</v>
      </c>
      <c r="E18" s="49">
        <f>'[1]Quadro Interventi'!I$43</f>
        <v>265000</v>
      </c>
      <c r="F18" s="49">
        <f>'[1]Quadro Interventi'!J$43</f>
        <v>0</v>
      </c>
      <c r="G18" s="49">
        <f>'[1]Quadro Interventi'!K$43</f>
        <v>0</v>
      </c>
      <c r="H18" s="49">
        <f>'[1]Quadro Interventi'!L$43</f>
        <v>0</v>
      </c>
      <c r="I18" s="49">
        <f>'[1]Quadro Interventi'!M$43</f>
        <v>0</v>
      </c>
      <c r="J18" s="10">
        <f t="shared" si="9"/>
        <v>1</v>
      </c>
      <c r="K18" s="10">
        <f t="shared" si="0"/>
        <v>0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1">
        <v>0.05</v>
      </c>
      <c r="P18" s="11">
        <v>0.35</v>
      </c>
      <c r="Q18" s="11">
        <v>0.3</v>
      </c>
      <c r="R18" s="11">
        <v>0.3</v>
      </c>
      <c r="S18" s="10">
        <v>0</v>
      </c>
      <c r="T18" s="32">
        <f t="shared" si="10"/>
        <v>13250</v>
      </c>
      <c r="U18" s="32">
        <f t="shared" si="11"/>
        <v>0</v>
      </c>
      <c r="V18" s="32">
        <f t="shared" si="12"/>
        <v>0</v>
      </c>
      <c r="W18" s="32">
        <f t="shared" si="13"/>
        <v>0</v>
      </c>
      <c r="X18" s="32">
        <f t="shared" si="14"/>
        <v>0</v>
      </c>
      <c r="Y18" s="32">
        <f t="shared" si="15"/>
        <v>92750</v>
      </c>
      <c r="Z18" s="32">
        <f t="shared" si="16"/>
        <v>0</v>
      </c>
      <c r="AA18" s="32">
        <f t="shared" si="17"/>
        <v>0</v>
      </c>
      <c r="AB18" s="32">
        <f t="shared" si="18"/>
        <v>0</v>
      </c>
      <c r="AC18" s="32">
        <f t="shared" si="19"/>
        <v>0</v>
      </c>
      <c r="AD18" s="32">
        <f t="shared" si="20"/>
        <v>79500</v>
      </c>
      <c r="AE18" s="32">
        <f t="shared" si="21"/>
        <v>0</v>
      </c>
      <c r="AF18" s="32">
        <f t="shared" si="22"/>
        <v>0</v>
      </c>
      <c r="AG18" s="32">
        <f t="shared" si="23"/>
        <v>0</v>
      </c>
      <c r="AH18" s="32">
        <f t="shared" si="24"/>
        <v>0</v>
      </c>
      <c r="AI18" s="32">
        <f t="shared" si="25"/>
        <v>79500</v>
      </c>
      <c r="AJ18" s="32">
        <f t="shared" si="26"/>
        <v>0</v>
      </c>
      <c r="AK18" s="32">
        <f t="shared" si="27"/>
        <v>0</v>
      </c>
      <c r="AL18" s="32">
        <f t="shared" si="28"/>
        <v>0</v>
      </c>
      <c r="AM18" s="32">
        <f t="shared" si="29"/>
        <v>0</v>
      </c>
      <c r="AN18" s="32">
        <f t="shared" si="30"/>
        <v>0</v>
      </c>
      <c r="AO18" s="32">
        <f t="shared" si="31"/>
        <v>0</v>
      </c>
      <c r="AP18" s="32">
        <f t="shared" si="32"/>
        <v>0</v>
      </c>
      <c r="AQ18" s="32">
        <f t="shared" si="33"/>
        <v>0</v>
      </c>
      <c r="AR18" s="32">
        <f t="shared" si="34"/>
        <v>0</v>
      </c>
      <c r="AS18" s="33">
        <f t="shared" si="6"/>
        <v>265000</v>
      </c>
      <c r="AT18" s="38" t="str">
        <f t="shared" si="35"/>
        <v>C.2</v>
      </c>
      <c r="AU18" s="34">
        <f t="shared" si="36"/>
        <v>13250</v>
      </c>
      <c r="AV18" s="34">
        <f t="shared" si="37"/>
        <v>92750</v>
      </c>
      <c r="AW18" s="39">
        <f t="shared" si="38"/>
        <v>79500</v>
      </c>
      <c r="AX18" s="40">
        <f t="shared" si="39"/>
        <v>79500</v>
      </c>
      <c r="AY18" s="40">
        <f t="shared" si="40"/>
        <v>0</v>
      </c>
      <c r="AZ18" s="17">
        <f t="shared" si="7"/>
        <v>265000</v>
      </c>
      <c r="BA18" s="18">
        <f t="shared" si="8"/>
        <v>0</v>
      </c>
    </row>
    <row r="19" spans="1:53" x14ac:dyDescent="0.25">
      <c r="A19" s="4">
        <v>14</v>
      </c>
      <c r="B19" s="22" t="s">
        <v>38</v>
      </c>
      <c r="C19" s="1" t="s">
        <v>39</v>
      </c>
      <c r="D19" s="5">
        <f>'[1]Quadro Interventi'!H$47</f>
        <v>1120000</v>
      </c>
      <c r="E19" s="49">
        <f>'[1]Quadro Interventi'!I$47</f>
        <v>0</v>
      </c>
      <c r="F19" s="49">
        <f>'[1]Quadro Interventi'!J$47</f>
        <v>770000</v>
      </c>
      <c r="G19" s="49">
        <f>'[1]Quadro Interventi'!K$47</f>
        <v>350000</v>
      </c>
      <c r="H19" s="49">
        <f>'[1]Quadro Interventi'!L$47</f>
        <v>0</v>
      </c>
      <c r="I19" s="49">
        <f>'[1]Quadro Interventi'!M$47</f>
        <v>0</v>
      </c>
      <c r="J19" s="10">
        <f t="shared" si="9"/>
        <v>0</v>
      </c>
      <c r="K19" s="10">
        <f t="shared" si="0"/>
        <v>0.6875</v>
      </c>
      <c r="L19" s="10">
        <f t="shared" si="0"/>
        <v>0.3125</v>
      </c>
      <c r="M19" s="10">
        <f t="shared" si="0"/>
        <v>0</v>
      </c>
      <c r="N19" s="10">
        <f t="shared" si="0"/>
        <v>0</v>
      </c>
      <c r="O19" s="11">
        <v>0.05</v>
      </c>
      <c r="P19" s="11">
        <v>0.45</v>
      </c>
      <c r="Q19" s="11">
        <v>0.25</v>
      </c>
      <c r="R19" s="11">
        <v>0.25</v>
      </c>
      <c r="S19" s="10">
        <v>0</v>
      </c>
      <c r="T19" s="32">
        <f t="shared" si="10"/>
        <v>0</v>
      </c>
      <c r="U19" s="32">
        <f t="shared" si="11"/>
        <v>38500</v>
      </c>
      <c r="V19" s="32">
        <f t="shared" si="12"/>
        <v>17500</v>
      </c>
      <c r="W19" s="32">
        <f t="shared" si="13"/>
        <v>0</v>
      </c>
      <c r="X19" s="32">
        <f t="shared" si="14"/>
        <v>0</v>
      </c>
      <c r="Y19" s="32">
        <f t="shared" si="15"/>
        <v>0</v>
      </c>
      <c r="Z19" s="32">
        <f t="shared" si="16"/>
        <v>346500</v>
      </c>
      <c r="AA19" s="32">
        <f t="shared" si="17"/>
        <v>157500</v>
      </c>
      <c r="AB19" s="32">
        <f t="shared" si="18"/>
        <v>0</v>
      </c>
      <c r="AC19" s="32">
        <f t="shared" si="19"/>
        <v>0</v>
      </c>
      <c r="AD19" s="32">
        <f t="shared" si="20"/>
        <v>0</v>
      </c>
      <c r="AE19" s="32">
        <f t="shared" si="21"/>
        <v>192500</v>
      </c>
      <c r="AF19" s="32">
        <f t="shared" si="22"/>
        <v>87500</v>
      </c>
      <c r="AG19" s="32">
        <f t="shared" si="23"/>
        <v>0</v>
      </c>
      <c r="AH19" s="32">
        <f t="shared" si="24"/>
        <v>0</v>
      </c>
      <c r="AI19" s="32">
        <f t="shared" si="25"/>
        <v>0</v>
      </c>
      <c r="AJ19" s="32">
        <f t="shared" si="26"/>
        <v>192500</v>
      </c>
      <c r="AK19" s="32">
        <f t="shared" si="27"/>
        <v>87500</v>
      </c>
      <c r="AL19" s="32">
        <f t="shared" si="28"/>
        <v>0</v>
      </c>
      <c r="AM19" s="32">
        <f t="shared" si="29"/>
        <v>0</v>
      </c>
      <c r="AN19" s="32">
        <f t="shared" si="30"/>
        <v>0</v>
      </c>
      <c r="AO19" s="32">
        <f t="shared" si="31"/>
        <v>0</v>
      </c>
      <c r="AP19" s="32">
        <f t="shared" si="32"/>
        <v>0</v>
      </c>
      <c r="AQ19" s="32">
        <f t="shared" si="33"/>
        <v>0</v>
      </c>
      <c r="AR19" s="32">
        <f t="shared" si="34"/>
        <v>0</v>
      </c>
      <c r="AS19" s="33">
        <f t="shared" si="6"/>
        <v>1120000</v>
      </c>
      <c r="AT19" s="38" t="str">
        <f t="shared" si="35"/>
        <v>C.3</v>
      </c>
      <c r="AU19" s="34">
        <f t="shared" si="36"/>
        <v>56000</v>
      </c>
      <c r="AV19" s="34">
        <f t="shared" si="37"/>
        <v>504000</v>
      </c>
      <c r="AW19" s="39">
        <f t="shared" si="38"/>
        <v>280000</v>
      </c>
      <c r="AX19" s="40">
        <f t="shared" si="39"/>
        <v>280000</v>
      </c>
      <c r="AY19" s="40">
        <f t="shared" si="40"/>
        <v>0</v>
      </c>
      <c r="AZ19" s="17">
        <f t="shared" si="7"/>
        <v>1120000</v>
      </c>
      <c r="BA19" s="18">
        <f t="shared" si="8"/>
        <v>0</v>
      </c>
    </row>
    <row r="20" spans="1:53" x14ac:dyDescent="0.25">
      <c r="A20" s="4">
        <v>15</v>
      </c>
      <c r="B20" s="22" t="s">
        <v>40</v>
      </c>
      <c r="C20" s="1" t="s">
        <v>41</v>
      </c>
      <c r="D20" s="5">
        <f>'[1]Quadro Interventi'!H$51</f>
        <v>278000</v>
      </c>
      <c r="E20" s="49">
        <f>'[1]Quadro Interventi'!I$51</f>
        <v>0</v>
      </c>
      <c r="F20" s="49">
        <f>'[1]Quadro Interventi'!J$51</f>
        <v>0</v>
      </c>
      <c r="G20" s="49">
        <f>'[1]Quadro Interventi'!K$51</f>
        <v>118000</v>
      </c>
      <c r="H20" s="49">
        <f>'[1]Quadro Interventi'!L$51</f>
        <v>160000</v>
      </c>
      <c r="I20" s="49">
        <f>'[1]Quadro Interventi'!M$51</f>
        <v>0</v>
      </c>
      <c r="J20" s="10">
        <f t="shared" si="9"/>
        <v>0</v>
      </c>
      <c r="K20" s="10">
        <f t="shared" si="0"/>
        <v>0</v>
      </c>
      <c r="L20" s="10">
        <f t="shared" si="0"/>
        <v>0.42446043165467628</v>
      </c>
      <c r="M20" s="10">
        <f t="shared" si="0"/>
        <v>0.57553956834532372</v>
      </c>
      <c r="N20" s="10">
        <f t="shared" si="0"/>
        <v>0</v>
      </c>
      <c r="O20" s="11">
        <v>0.1</v>
      </c>
      <c r="P20" s="11">
        <v>0.9</v>
      </c>
      <c r="Q20" s="12">
        <v>0</v>
      </c>
      <c r="R20" s="10">
        <v>0</v>
      </c>
      <c r="S20" s="10">
        <v>0</v>
      </c>
      <c r="T20" s="32">
        <f t="shared" si="10"/>
        <v>0</v>
      </c>
      <c r="U20" s="32">
        <f t="shared" si="11"/>
        <v>0</v>
      </c>
      <c r="V20" s="32">
        <f t="shared" si="12"/>
        <v>11800</v>
      </c>
      <c r="W20" s="32">
        <f t="shared" si="13"/>
        <v>16000</v>
      </c>
      <c r="X20" s="32">
        <f t="shared" si="14"/>
        <v>0</v>
      </c>
      <c r="Y20" s="32">
        <f t="shared" si="15"/>
        <v>0</v>
      </c>
      <c r="Z20" s="32">
        <f t="shared" si="16"/>
        <v>0</v>
      </c>
      <c r="AA20" s="32">
        <f t="shared" si="17"/>
        <v>106200</v>
      </c>
      <c r="AB20" s="32">
        <f t="shared" si="18"/>
        <v>144000</v>
      </c>
      <c r="AC20" s="32">
        <f t="shared" si="19"/>
        <v>0</v>
      </c>
      <c r="AD20" s="32">
        <f t="shared" si="20"/>
        <v>0</v>
      </c>
      <c r="AE20" s="32">
        <f t="shared" si="21"/>
        <v>0</v>
      </c>
      <c r="AF20" s="32">
        <f t="shared" si="22"/>
        <v>0</v>
      </c>
      <c r="AG20" s="32">
        <f t="shared" si="23"/>
        <v>0</v>
      </c>
      <c r="AH20" s="32">
        <f t="shared" si="24"/>
        <v>0</v>
      </c>
      <c r="AI20" s="32">
        <f t="shared" si="25"/>
        <v>0</v>
      </c>
      <c r="AJ20" s="32">
        <f t="shared" si="26"/>
        <v>0</v>
      </c>
      <c r="AK20" s="32">
        <f t="shared" si="27"/>
        <v>0</v>
      </c>
      <c r="AL20" s="32">
        <f t="shared" si="28"/>
        <v>0</v>
      </c>
      <c r="AM20" s="32">
        <f t="shared" si="29"/>
        <v>0</v>
      </c>
      <c r="AN20" s="32">
        <f t="shared" si="30"/>
        <v>0</v>
      </c>
      <c r="AO20" s="32">
        <f t="shared" si="31"/>
        <v>0</v>
      </c>
      <c r="AP20" s="32">
        <f t="shared" si="32"/>
        <v>0</v>
      </c>
      <c r="AQ20" s="32">
        <f t="shared" si="33"/>
        <v>0</v>
      </c>
      <c r="AR20" s="32">
        <f t="shared" si="34"/>
        <v>0</v>
      </c>
      <c r="AS20" s="33">
        <f t="shared" si="6"/>
        <v>278000</v>
      </c>
      <c r="AT20" s="38" t="str">
        <f t="shared" si="35"/>
        <v>C.4</v>
      </c>
      <c r="AU20" s="34">
        <f t="shared" si="36"/>
        <v>27800</v>
      </c>
      <c r="AV20" s="34">
        <f t="shared" si="37"/>
        <v>250200</v>
      </c>
      <c r="AW20" s="39">
        <f t="shared" si="38"/>
        <v>0</v>
      </c>
      <c r="AX20" s="40">
        <f t="shared" si="39"/>
        <v>0</v>
      </c>
      <c r="AY20" s="40">
        <f t="shared" si="40"/>
        <v>0</v>
      </c>
      <c r="AZ20" s="17">
        <f t="shared" si="7"/>
        <v>278000</v>
      </c>
      <c r="BA20" s="18">
        <f t="shared" si="8"/>
        <v>0</v>
      </c>
    </row>
    <row r="21" spans="1:53" x14ac:dyDescent="0.25">
      <c r="A21" s="4">
        <v>16</v>
      </c>
      <c r="B21" s="22" t="s">
        <v>42</v>
      </c>
      <c r="C21" s="1" t="s">
        <v>43</v>
      </c>
      <c r="D21" s="5">
        <f>'[1]Quadro Interventi'!H$54</f>
        <v>160000</v>
      </c>
      <c r="E21" s="49">
        <f>'[1]Quadro Interventi'!I$54</f>
        <v>160000</v>
      </c>
      <c r="F21" s="49">
        <f>'[1]Quadro Interventi'!J$54</f>
        <v>0</v>
      </c>
      <c r="G21" s="49">
        <f>'[1]Quadro Interventi'!K$54</f>
        <v>0</v>
      </c>
      <c r="H21" s="49">
        <f>'[1]Quadro Interventi'!L$54</f>
        <v>0</v>
      </c>
      <c r="I21" s="49">
        <f>'[1]Quadro Interventi'!M$54</f>
        <v>0</v>
      </c>
      <c r="J21" s="10">
        <f t="shared" si="9"/>
        <v>1</v>
      </c>
      <c r="K21" s="10">
        <f t="shared" si="0"/>
        <v>0</v>
      </c>
      <c r="L21" s="10">
        <f t="shared" si="0"/>
        <v>0</v>
      </c>
      <c r="M21" s="10">
        <f t="shared" si="0"/>
        <v>0</v>
      </c>
      <c r="N21" s="10">
        <f t="shared" si="0"/>
        <v>0</v>
      </c>
      <c r="O21" s="11">
        <v>0.1</v>
      </c>
      <c r="P21" s="11">
        <v>0.9</v>
      </c>
      <c r="Q21" s="12">
        <v>0</v>
      </c>
      <c r="R21" s="10">
        <v>0</v>
      </c>
      <c r="S21" s="10">
        <v>0</v>
      </c>
      <c r="T21" s="32">
        <f t="shared" si="10"/>
        <v>16000</v>
      </c>
      <c r="U21" s="32">
        <f t="shared" si="11"/>
        <v>0</v>
      </c>
      <c r="V21" s="32">
        <f t="shared" si="12"/>
        <v>0</v>
      </c>
      <c r="W21" s="32">
        <f t="shared" si="13"/>
        <v>0</v>
      </c>
      <c r="X21" s="32">
        <f t="shared" si="14"/>
        <v>0</v>
      </c>
      <c r="Y21" s="32">
        <f t="shared" si="15"/>
        <v>144000</v>
      </c>
      <c r="Z21" s="32">
        <f t="shared" si="16"/>
        <v>0</v>
      </c>
      <c r="AA21" s="32">
        <f t="shared" si="17"/>
        <v>0</v>
      </c>
      <c r="AB21" s="32">
        <f t="shared" si="18"/>
        <v>0</v>
      </c>
      <c r="AC21" s="32">
        <f t="shared" si="19"/>
        <v>0</v>
      </c>
      <c r="AD21" s="32">
        <f t="shared" si="20"/>
        <v>0</v>
      </c>
      <c r="AE21" s="32">
        <f t="shared" si="21"/>
        <v>0</v>
      </c>
      <c r="AF21" s="32">
        <f t="shared" si="22"/>
        <v>0</v>
      </c>
      <c r="AG21" s="32">
        <f t="shared" si="23"/>
        <v>0</v>
      </c>
      <c r="AH21" s="32">
        <f t="shared" si="24"/>
        <v>0</v>
      </c>
      <c r="AI21" s="32">
        <f t="shared" si="25"/>
        <v>0</v>
      </c>
      <c r="AJ21" s="32">
        <f t="shared" si="26"/>
        <v>0</v>
      </c>
      <c r="AK21" s="32">
        <f t="shared" si="27"/>
        <v>0</v>
      </c>
      <c r="AL21" s="32">
        <f t="shared" si="28"/>
        <v>0</v>
      </c>
      <c r="AM21" s="32">
        <f t="shared" si="29"/>
        <v>0</v>
      </c>
      <c r="AN21" s="32">
        <f t="shared" si="30"/>
        <v>0</v>
      </c>
      <c r="AO21" s="32">
        <f t="shared" si="31"/>
        <v>0</v>
      </c>
      <c r="AP21" s="32">
        <f t="shared" si="32"/>
        <v>0</v>
      </c>
      <c r="AQ21" s="32">
        <f t="shared" si="33"/>
        <v>0</v>
      </c>
      <c r="AR21" s="32">
        <f t="shared" si="34"/>
        <v>0</v>
      </c>
      <c r="AS21" s="33">
        <f t="shared" si="6"/>
        <v>160000</v>
      </c>
      <c r="AT21" s="38" t="str">
        <f t="shared" si="35"/>
        <v>C.5</v>
      </c>
      <c r="AU21" s="34">
        <f t="shared" si="36"/>
        <v>16000</v>
      </c>
      <c r="AV21" s="34">
        <f t="shared" si="37"/>
        <v>144000</v>
      </c>
      <c r="AW21" s="39">
        <f t="shared" si="38"/>
        <v>0</v>
      </c>
      <c r="AX21" s="40">
        <f t="shared" si="39"/>
        <v>0</v>
      </c>
      <c r="AY21" s="40">
        <f t="shared" si="40"/>
        <v>0</v>
      </c>
      <c r="AZ21" s="17">
        <f t="shared" si="7"/>
        <v>160000</v>
      </c>
      <c r="BA21" s="18">
        <f t="shared" si="8"/>
        <v>0</v>
      </c>
    </row>
    <row r="22" spans="1:53" x14ac:dyDescent="0.25">
      <c r="A22" s="4">
        <v>17</v>
      </c>
      <c r="B22" s="22" t="s">
        <v>44</v>
      </c>
      <c r="C22" s="1" t="s">
        <v>45</v>
      </c>
      <c r="D22" s="5">
        <f>'[1]Quadro Interventi'!H$56</f>
        <v>400000</v>
      </c>
      <c r="E22" s="49">
        <f>'[1]Quadro Interventi'!I$56</f>
        <v>400000</v>
      </c>
      <c r="F22" s="49">
        <f>'[1]Quadro Interventi'!J$56</f>
        <v>0</v>
      </c>
      <c r="G22" s="49">
        <f>'[1]Quadro Interventi'!K$56</f>
        <v>0</v>
      </c>
      <c r="H22" s="49">
        <f>'[1]Quadro Interventi'!L$56</f>
        <v>0</v>
      </c>
      <c r="I22" s="49">
        <f>'[1]Quadro Interventi'!M$69</f>
        <v>0</v>
      </c>
      <c r="J22" s="10">
        <f t="shared" si="9"/>
        <v>1</v>
      </c>
      <c r="K22" s="10">
        <f t="shared" ref="K22:K36" si="41">F22/$D22</f>
        <v>0</v>
      </c>
      <c r="L22" s="10">
        <f t="shared" ref="L22:L36" si="42">G22/$D22</f>
        <v>0</v>
      </c>
      <c r="M22" s="10">
        <f t="shared" ref="M22:M36" si="43">H22/$D22</f>
        <v>0</v>
      </c>
      <c r="N22" s="10">
        <f t="shared" ref="N22:N36" si="44">I22/$D22</f>
        <v>0</v>
      </c>
      <c r="O22" s="11">
        <v>0.05</v>
      </c>
      <c r="P22" s="11">
        <v>0.45</v>
      </c>
      <c r="Q22" s="11">
        <v>0.5</v>
      </c>
      <c r="R22" s="12">
        <v>0</v>
      </c>
      <c r="S22" s="10">
        <v>0</v>
      </c>
      <c r="T22" s="32">
        <f t="shared" si="10"/>
        <v>20000</v>
      </c>
      <c r="U22" s="32">
        <f t="shared" si="11"/>
        <v>0</v>
      </c>
      <c r="V22" s="32">
        <f t="shared" si="12"/>
        <v>0</v>
      </c>
      <c r="W22" s="32">
        <f t="shared" si="13"/>
        <v>0</v>
      </c>
      <c r="X22" s="32">
        <f t="shared" si="14"/>
        <v>0</v>
      </c>
      <c r="Y22" s="32">
        <f t="shared" si="15"/>
        <v>180000</v>
      </c>
      <c r="Z22" s="32">
        <f t="shared" si="16"/>
        <v>0</v>
      </c>
      <c r="AA22" s="32">
        <f t="shared" si="17"/>
        <v>0</v>
      </c>
      <c r="AB22" s="32">
        <f t="shared" si="18"/>
        <v>0</v>
      </c>
      <c r="AC22" s="32">
        <f t="shared" si="19"/>
        <v>0</v>
      </c>
      <c r="AD22" s="32">
        <f t="shared" si="20"/>
        <v>200000</v>
      </c>
      <c r="AE22" s="32">
        <f t="shared" si="21"/>
        <v>0</v>
      </c>
      <c r="AF22" s="32">
        <f t="shared" si="22"/>
        <v>0</v>
      </c>
      <c r="AG22" s="32">
        <f t="shared" si="23"/>
        <v>0</v>
      </c>
      <c r="AH22" s="32">
        <f t="shared" si="24"/>
        <v>0</v>
      </c>
      <c r="AI22" s="32">
        <f t="shared" si="25"/>
        <v>0</v>
      </c>
      <c r="AJ22" s="32">
        <f t="shared" si="26"/>
        <v>0</v>
      </c>
      <c r="AK22" s="32">
        <f t="shared" si="27"/>
        <v>0</v>
      </c>
      <c r="AL22" s="32">
        <f t="shared" si="28"/>
        <v>0</v>
      </c>
      <c r="AM22" s="32">
        <f t="shared" si="29"/>
        <v>0</v>
      </c>
      <c r="AN22" s="32">
        <f t="shared" si="30"/>
        <v>0</v>
      </c>
      <c r="AO22" s="32">
        <f t="shared" si="31"/>
        <v>0</v>
      </c>
      <c r="AP22" s="32">
        <f t="shared" si="32"/>
        <v>0</v>
      </c>
      <c r="AQ22" s="32">
        <f t="shared" si="33"/>
        <v>0</v>
      </c>
      <c r="AR22" s="32">
        <f t="shared" si="34"/>
        <v>0</v>
      </c>
      <c r="AS22" s="33">
        <f t="shared" si="6"/>
        <v>400000</v>
      </c>
      <c r="AT22" s="38" t="str">
        <f t="shared" si="35"/>
        <v>C.6.</v>
      </c>
      <c r="AU22" s="34">
        <f t="shared" si="36"/>
        <v>20000</v>
      </c>
      <c r="AV22" s="34">
        <f t="shared" si="37"/>
        <v>180000</v>
      </c>
      <c r="AW22" s="39">
        <f t="shared" si="38"/>
        <v>200000</v>
      </c>
      <c r="AX22" s="40">
        <f t="shared" si="39"/>
        <v>0</v>
      </c>
      <c r="AY22" s="40">
        <f t="shared" si="40"/>
        <v>0</v>
      </c>
      <c r="AZ22" s="17">
        <f t="shared" si="7"/>
        <v>400000</v>
      </c>
      <c r="BA22" s="18">
        <f t="shared" si="8"/>
        <v>0</v>
      </c>
    </row>
    <row r="23" spans="1:53" x14ac:dyDescent="0.25">
      <c r="A23" s="4">
        <v>18</v>
      </c>
      <c r="B23" s="22" t="s">
        <v>46</v>
      </c>
      <c r="C23" s="1" t="s">
        <v>47</v>
      </c>
      <c r="D23" s="5">
        <f>'[1]Quadro Interventi'!H$59</f>
        <v>40000</v>
      </c>
      <c r="E23" s="49">
        <f>'[1]Quadro Interventi'!I$59</f>
        <v>40000</v>
      </c>
      <c r="F23" s="49">
        <f>'[1]Quadro Interventi'!J$59</f>
        <v>0</v>
      </c>
      <c r="G23" s="49">
        <f>'[1]Quadro Interventi'!K$59</f>
        <v>0</v>
      </c>
      <c r="H23" s="49">
        <f>'[1]Quadro Interventi'!L$59</f>
        <v>0</v>
      </c>
      <c r="I23" s="49">
        <f>'[1]Quadro Interventi'!M$59</f>
        <v>0</v>
      </c>
      <c r="J23" s="10">
        <f t="shared" si="9"/>
        <v>1</v>
      </c>
      <c r="K23" s="10">
        <f t="shared" si="41"/>
        <v>0</v>
      </c>
      <c r="L23" s="10">
        <f t="shared" si="42"/>
        <v>0</v>
      </c>
      <c r="M23" s="10">
        <f t="shared" si="43"/>
        <v>0</v>
      </c>
      <c r="N23" s="10">
        <f t="shared" si="44"/>
        <v>0</v>
      </c>
      <c r="O23" s="11">
        <v>0.05</v>
      </c>
      <c r="P23" s="11">
        <v>0.95</v>
      </c>
      <c r="Q23" s="10">
        <v>0</v>
      </c>
      <c r="R23" s="10">
        <v>0</v>
      </c>
      <c r="S23" s="10">
        <v>0</v>
      </c>
      <c r="T23" s="32">
        <f t="shared" si="10"/>
        <v>2000</v>
      </c>
      <c r="U23" s="32">
        <f t="shared" si="11"/>
        <v>0</v>
      </c>
      <c r="V23" s="32">
        <f t="shared" si="12"/>
        <v>0</v>
      </c>
      <c r="W23" s="32">
        <f t="shared" si="13"/>
        <v>0</v>
      </c>
      <c r="X23" s="32">
        <f t="shared" si="14"/>
        <v>0</v>
      </c>
      <c r="Y23" s="32">
        <f t="shared" si="15"/>
        <v>38000</v>
      </c>
      <c r="Z23" s="32">
        <f t="shared" si="16"/>
        <v>0</v>
      </c>
      <c r="AA23" s="32">
        <f t="shared" si="17"/>
        <v>0</v>
      </c>
      <c r="AB23" s="32">
        <f t="shared" si="18"/>
        <v>0</v>
      </c>
      <c r="AC23" s="32">
        <f t="shared" si="19"/>
        <v>0</v>
      </c>
      <c r="AD23" s="32">
        <f t="shared" si="20"/>
        <v>0</v>
      </c>
      <c r="AE23" s="32">
        <f t="shared" si="21"/>
        <v>0</v>
      </c>
      <c r="AF23" s="32">
        <f t="shared" si="22"/>
        <v>0</v>
      </c>
      <c r="AG23" s="32">
        <f t="shared" si="23"/>
        <v>0</v>
      </c>
      <c r="AH23" s="32">
        <f t="shared" si="24"/>
        <v>0</v>
      </c>
      <c r="AI23" s="32">
        <f t="shared" si="25"/>
        <v>0</v>
      </c>
      <c r="AJ23" s="32">
        <f t="shared" si="26"/>
        <v>0</v>
      </c>
      <c r="AK23" s="32">
        <f t="shared" si="27"/>
        <v>0</v>
      </c>
      <c r="AL23" s="32">
        <f t="shared" si="28"/>
        <v>0</v>
      </c>
      <c r="AM23" s="32">
        <f t="shared" si="29"/>
        <v>0</v>
      </c>
      <c r="AN23" s="32">
        <f t="shared" si="30"/>
        <v>0</v>
      </c>
      <c r="AO23" s="32">
        <f t="shared" si="31"/>
        <v>0</v>
      </c>
      <c r="AP23" s="32">
        <f t="shared" si="32"/>
        <v>0</v>
      </c>
      <c r="AQ23" s="32">
        <f t="shared" si="33"/>
        <v>0</v>
      </c>
      <c r="AR23" s="32">
        <f t="shared" si="34"/>
        <v>0</v>
      </c>
      <c r="AS23" s="33">
        <f t="shared" si="6"/>
        <v>40000</v>
      </c>
      <c r="AT23" s="38" t="str">
        <f t="shared" si="35"/>
        <v>D.1</v>
      </c>
      <c r="AU23" s="34">
        <f t="shared" si="36"/>
        <v>2000</v>
      </c>
      <c r="AV23" s="34">
        <f t="shared" si="37"/>
        <v>38000</v>
      </c>
      <c r="AW23" s="39">
        <f t="shared" si="38"/>
        <v>0</v>
      </c>
      <c r="AX23" s="40">
        <f t="shared" si="39"/>
        <v>0</v>
      </c>
      <c r="AY23" s="40">
        <f t="shared" si="40"/>
        <v>0</v>
      </c>
      <c r="AZ23" s="17">
        <f t="shared" si="7"/>
        <v>40000</v>
      </c>
      <c r="BA23" s="18">
        <f t="shared" si="8"/>
        <v>0</v>
      </c>
    </row>
    <row r="24" spans="1:53" x14ac:dyDescent="0.25">
      <c r="A24" s="4">
        <v>19</v>
      </c>
      <c r="B24" s="22" t="s">
        <v>48</v>
      </c>
      <c r="C24" s="1" t="s">
        <v>49</v>
      </c>
      <c r="D24" s="5">
        <f>'[1]Quadro Interventi'!H$60</f>
        <v>1000000</v>
      </c>
      <c r="E24" s="49">
        <f>'[1]Quadro Interventi'!I$60</f>
        <v>0</v>
      </c>
      <c r="F24" s="49">
        <f>'[1]Quadro Interventi'!J$60</f>
        <v>1000000</v>
      </c>
      <c r="G24" s="49">
        <f>'[1]Quadro Interventi'!K$60</f>
        <v>0</v>
      </c>
      <c r="H24" s="49">
        <f>'[1]Quadro Interventi'!L$60</f>
        <v>0</v>
      </c>
      <c r="I24" s="49">
        <f>'[1]Quadro Interventi'!M$60</f>
        <v>0</v>
      </c>
      <c r="J24" s="10">
        <f t="shared" si="9"/>
        <v>0</v>
      </c>
      <c r="K24" s="10">
        <f t="shared" si="41"/>
        <v>1</v>
      </c>
      <c r="L24" s="10">
        <f t="shared" si="42"/>
        <v>0</v>
      </c>
      <c r="M24" s="10">
        <f t="shared" si="43"/>
        <v>0</v>
      </c>
      <c r="N24" s="10">
        <f t="shared" si="44"/>
        <v>0</v>
      </c>
      <c r="O24" s="11">
        <v>0.05</v>
      </c>
      <c r="P24" s="11">
        <v>0.45</v>
      </c>
      <c r="Q24" s="11">
        <v>0.5</v>
      </c>
      <c r="R24" s="10">
        <v>0</v>
      </c>
      <c r="S24" s="10">
        <v>0</v>
      </c>
      <c r="T24" s="32">
        <f t="shared" si="10"/>
        <v>0</v>
      </c>
      <c r="U24" s="32">
        <f t="shared" si="11"/>
        <v>50000</v>
      </c>
      <c r="V24" s="32">
        <f t="shared" si="12"/>
        <v>0</v>
      </c>
      <c r="W24" s="32">
        <f t="shared" si="13"/>
        <v>0</v>
      </c>
      <c r="X24" s="32">
        <f t="shared" si="14"/>
        <v>0</v>
      </c>
      <c r="Y24" s="32">
        <f t="shared" si="15"/>
        <v>0</v>
      </c>
      <c r="Z24" s="32">
        <f t="shared" si="16"/>
        <v>450000</v>
      </c>
      <c r="AA24" s="32">
        <f t="shared" si="17"/>
        <v>0</v>
      </c>
      <c r="AB24" s="32">
        <f t="shared" si="18"/>
        <v>0</v>
      </c>
      <c r="AC24" s="32">
        <f t="shared" si="19"/>
        <v>0</v>
      </c>
      <c r="AD24" s="32">
        <f t="shared" si="20"/>
        <v>0</v>
      </c>
      <c r="AE24" s="32">
        <f t="shared" si="21"/>
        <v>500000</v>
      </c>
      <c r="AF24" s="32">
        <f t="shared" si="22"/>
        <v>0</v>
      </c>
      <c r="AG24" s="32">
        <f t="shared" si="23"/>
        <v>0</v>
      </c>
      <c r="AH24" s="32">
        <f t="shared" si="24"/>
        <v>0</v>
      </c>
      <c r="AI24" s="32">
        <f t="shared" si="25"/>
        <v>0</v>
      </c>
      <c r="AJ24" s="32">
        <f t="shared" si="26"/>
        <v>0</v>
      </c>
      <c r="AK24" s="32">
        <f t="shared" si="27"/>
        <v>0</v>
      </c>
      <c r="AL24" s="32">
        <f t="shared" si="28"/>
        <v>0</v>
      </c>
      <c r="AM24" s="32">
        <f t="shared" si="29"/>
        <v>0</v>
      </c>
      <c r="AN24" s="32">
        <f t="shared" si="30"/>
        <v>0</v>
      </c>
      <c r="AO24" s="32">
        <f t="shared" si="31"/>
        <v>0</v>
      </c>
      <c r="AP24" s="32">
        <f t="shared" si="32"/>
        <v>0</v>
      </c>
      <c r="AQ24" s="32">
        <f t="shared" si="33"/>
        <v>0</v>
      </c>
      <c r="AR24" s="32">
        <f t="shared" si="34"/>
        <v>0</v>
      </c>
      <c r="AS24" s="33">
        <f t="shared" si="6"/>
        <v>1000000</v>
      </c>
      <c r="AT24" s="38" t="str">
        <f t="shared" si="35"/>
        <v>D.2</v>
      </c>
      <c r="AU24" s="34">
        <f t="shared" si="36"/>
        <v>50000</v>
      </c>
      <c r="AV24" s="34">
        <f t="shared" si="37"/>
        <v>450000</v>
      </c>
      <c r="AW24" s="39">
        <f t="shared" si="38"/>
        <v>500000</v>
      </c>
      <c r="AX24" s="40">
        <f t="shared" si="39"/>
        <v>0</v>
      </c>
      <c r="AY24" s="40">
        <f t="shared" si="40"/>
        <v>0</v>
      </c>
      <c r="AZ24" s="17">
        <f t="shared" si="7"/>
        <v>1000000</v>
      </c>
      <c r="BA24" s="18">
        <f t="shared" si="8"/>
        <v>0</v>
      </c>
    </row>
    <row r="25" spans="1:53" x14ac:dyDescent="0.25">
      <c r="A25" s="4">
        <v>20</v>
      </c>
      <c r="B25" s="22" t="s">
        <v>50</v>
      </c>
      <c r="C25" s="1" t="s">
        <v>51</v>
      </c>
      <c r="D25" s="5">
        <f>'[1]Quadro Interventi'!H$61</f>
        <v>220000</v>
      </c>
      <c r="E25" s="49">
        <f>'[1]Quadro Interventi'!I$61</f>
        <v>220000</v>
      </c>
      <c r="F25" s="49">
        <f>'[1]Quadro Interventi'!J$61</f>
        <v>0</v>
      </c>
      <c r="G25" s="49">
        <f>'[1]Quadro Interventi'!K$61</f>
        <v>0</v>
      </c>
      <c r="H25" s="49">
        <f>'[1]Quadro Interventi'!L$61</f>
        <v>0</v>
      </c>
      <c r="I25" s="49">
        <f>'[1]Quadro Interventi'!M$61</f>
        <v>0</v>
      </c>
      <c r="J25" s="10">
        <f t="shared" si="9"/>
        <v>1</v>
      </c>
      <c r="K25" s="10">
        <f t="shared" si="41"/>
        <v>0</v>
      </c>
      <c r="L25" s="10">
        <f t="shared" si="42"/>
        <v>0</v>
      </c>
      <c r="M25" s="10">
        <f t="shared" si="43"/>
        <v>0</v>
      </c>
      <c r="N25" s="10">
        <f t="shared" si="44"/>
        <v>0</v>
      </c>
      <c r="O25" s="11">
        <v>0.05</v>
      </c>
      <c r="P25" s="11">
        <v>0.65</v>
      </c>
      <c r="Q25" s="11">
        <v>0.3</v>
      </c>
      <c r="R25" s="10">
        <v>0</v>
      </c>
      <c r="S25" s="10">
        <v>0</v>
      </c>
      <c r="T25" s="32">
        <f t="shared" si="10"/>
        <v>11000</v>
      </c>
      <c r="U25" s="32">
        <f t="shared" si="11"/>
        <v>0</v>
      </c>
      <c r="V25" s="32">
        <f t="shared" si="12"/>
        <v>0</v>
      </c>
      <c r="W25" s="32">
        <f t="shared" si="13"/>
        <v>0</v>
      </c>
      <c r="X25" s="32">
        <f t="shared" si="14"/>
        <v>0</v>
      </c>
      <c r="Y25" s="32">
        <f t="shared" si="15"/>
        <v>143000</v>
      </c>
      <c r="Z25" s="32">
        <f t="shared" si="16"/>
        <v>0</v>
      </c>
      <c r="AA25" s="32">
        <f t="shared" si="17"/>
        <v>0</v>
      </c>
      <c r="AB25" s="32">
        <f t="shared" si="18"/>
        <v>0</v>
      </c>
      <c r="AC25" s="32">
        <f t="shared" si="19"/>
        <v>0</v>
      </c>
      <c r="AD25" s="32">
        <f t="shared" si="20"/>
        <v>66000</v>
      </c>
      <c r="AE25" s="32">
        <f t="shared" si="21"/>
        <v>0</v>
      </c>
      <c r="AF25" s="32">
        <f t="shared" si="22"/>
        <v>0</v>
      </c>
      <c r="AG25" s="32">
        <f t="shared" si="23"/>
        <v>0</v>
      </c>
      <c r="AH25" s="32">
        <f t="shared" si="24"/>
        <v>0</v>
      </c>
      <c r="AI25" s="32">
        <f t="shared" si="25"/>
        <v>0</v>
      </c>
      <c r="AJ25" s="32">
        <f t="shared" si="26"/>
        <v>0</v>
      </c>
      <c r="AK25" s="32">
        <f t="shared" si="27"/>
        <v>0</v>
      </c>
      <c r="AL25" s="32">
        <f t="shared" si="28"/>
        <v>0</v>
      </c>
      <c r="AM25" s="32">
        <f t="shared" si="29"/>
        <v>0</v>
      </c>
      <c r="AN25" s="32">
        <f t="shared" si="30"/>
        <v>0</v>
      </c>
      <c r="AO25" s="32">
        <f t="shared" si="31"/>
        <v>0</v>
      </c>
      <c r="AP25" s="32">
        <f t="shared" si="32"/>
        <v>0</v>
      </c>
      <c r="AQ25" s="32">
        <f t="shared" si="33"/>
        <v>0</v>
      </c>
      <c r="AR25" s="32">
        <f t="shared" si="34"/>
        <v>0</v>
      </c>
      <c r="AS25" s="33">
        <f t="shared" si="6"/>
        <v>220000</v>
      </c>
      <c r="AT25" s="38" t="str">
        <f t="shared" si="35"/>
        <v>D.3</v>
      </c>
      <c r="AU25" s="34">
        <f t="shared" si="36"/>
        <v>11000</v>
      </c>
      <c r="AV25" s="34">
        <f t="shared" si="37"/>
        <v>143000</v>
      </c>
      <c r="AW25" s="39">
        <f t="shared" si="38"/>
        <v>66000</v>
      </c>
      <c r="AX25" s="40">
        <f t="shared" si="39"/>
        <v>0</v>
      </c>
      <c r="AY25" s="40">
        <f t="shared" si="40"/>
        <v>0</v>
      </c>
      <c r="AZ25" s="17">
        <f t="shared" si="7"/>
        <v>220000</v>
      </c>
      <c r="BA25" s="18">
        <f t="shared" si="8"/>
        <v>0</v>
      </c>
    </row>
    <row r="26" spans="1:53" x14ac:dyDescent="0.25">
      <c r="A26" s="4">
        <v>21</v>
      </c>
      <c r="B26" s="22" t="s">
        <v>52</v>
      </c>
      <c r="C26" s="1" t="s">
        <v>53</v>
      </c>
      <c r="D26" s="5">
        <f>'[1]Quadro Interventi'!H$62</f>
        <v>300000</v>
      </c>
      <c r="E26" s="49">
        <f>'[1]Quadro Interventi'!I$62</f>
        <v>300000</v>
      </c>
      <c r="F26" s="49">
        <f>'[1]Quadro Interventi'!J$62</f>
        <v>0</v>
      </c>
      <c r="G26" s="49">
        <f>'[1]Quadro Interventi'!K$62</f>
        <v>0</v>
      </c>
      <c r="H26" s="49">
        <f>'[1]Quadro Interventi'!L$62</f>
        <v>0</v>
      </c>
      <c r="I26" s="49">
        <f>'[1]Quadro Interventi'!M$62</f>
        <v>0</v>
      </c>
      <c r="J26" s="10">
        <f t="shared" si="9"/>
        <v>1</v>
      </c>
      <c r="K26" s="10">
        <f t="shared" si="41"/>
        <v>0</v>
      </c>
      <c r="L26" s="10">
        <f t="shared" si="42"/>
        <v>0</v>
      </c>
      <c r="M26" s="10">
        <f t="shared" si="43"/>
        <v>0</v>
      </c>
      <c r="N26" s="10">
        <f t="shared" si="44"/>
        <v>0</v>
      </c>
      <c r="O26" s="11">
        <v>0.05</v>
      </c>
      <c r="P26" s="11">
        <v>0.95</v>
      </c>
      <c r="Q26" s="10">
        <v>0</v>
      </c>
      <c r="R26" s="10">
        <v>0</v>
      </c>
      <c r="S26" s="10">
        <v>0</v>
      </c>
      <c r="T26" s="32">
        <f t="shared" si="10"/>
        <v>15000</v>
      </c>
      <c r="U26" s="32">
        <f t="shared" si="11"/>
        <v>0</v>
      </c>
      <c r="V26" s="32">
        <f t="shared" si="12"/>
        <v>0</v>
      </c>
      <c r="W26" s="32">
        <f t="shared" si="13"/>
        <v>0</v>
      </c>
      <c r="X26" s="32">
        <f t="shared" si="14"/>
        <v>0</v>
      </c>
      <c r="Y26" s="32">
        <f t="shared" si="15"/>
        <v>285000</v>
      </c>
      <c r="Z26" s="32">
        <f t="shared" si="16"/>
        <v>0</v>
      </c>
      <c r="AA26" s="32">
        <f t="shared" si="17"/>
        <v>0</v>
      </c>
      <c r="AB26" s="32">
        <f t="shared" si="18"/>
        <v>0</v>
      </c>
      <c r="AC26" s="32">
        <f t="shared" si="19"/>
        <v>0</v>
      </c>
      <c r="AD26" s="32">
        <f t="shared" si="20"/>
        <v>0</v>
      </c>
      <c r="AE26" s="32">
        <f t="shared" si="21"/>
        <v>0</v>
      </c>
      <c r="AF26" s="32">
        <f t="shared" si="22"/>
        <v>0</v>
      </c>
      <c r="AG26" s="32">
        <f t="shared" si="23"/>
        <v>0</v>
      </c>
      <c r="AH26" s="32">
        <f t="shared" si="24"/>
        <v>0</v>
      </c>
      <c r="AI26" s="32">
        <f t="shared" si="25"/>
        <v>0</v>
      </c>
      <c r="AJ26" s="32">
        <f t="shared" si="26"/>
        <v>0</v>
      </c>
      <c r="AK26" s="32">
        <f t="shared" si="27"/>
        <v>0</v>
      </c>
      <c r="AL26" s="32">
        <f t="shared" si="28"/>
        <v>0</v>
      </c>
      <c r="AM26" s="32">
        <f t="shared" si="29"/>
        <v>0</v>
      </c>
      <c r="AN26" s="32">
        <f t="shared" si="30"/>
        <v>0</v>
      </c>
      <c r="AO26" s="32">
        <f t="shared" si="31"/>
        <v>0</v>
      </c>
      <c r="AP26" s="32">
        <f t="shared" si="32"/>
        <v>0</v>
      </c>
      <c r="AQ26" s="32">
        <f t="shared" si="33"/>
        <v>0</v>
      </c>
      <c r="AR26" s="32">
        <f t="shared" si="34"/>
        <v>0</v>
      </c>
      <c r="AS26" s="33">
        <f t="shared" si="6"/>
        <v>300000</v>
      </c>
      <c r="AT26" s="38" t="str">
        <f t="shared" si="35"/>
        <v>D.4</v>
      </c>
      <c r="AU26" s="34">
        <f t="shared" si="36"/>
        <v>15000</v>
      </c>
      <c r="AV26" s="34">
        <f t="shared" si="37"/>
        <v>285000</v>
      </c>
      <c r="AW26" s="39">
        <f t="shared" si="38"/>
        <v>0</v>
      </c>
      <c r="AX26" s="40">
        <f t="shared" si="39"/>
        <v>0</v>
      </c>
      <c r="AY26" s="40">
        <f t="shared" si="40"/>
        <v>0</v>
      </c>
      <c r="AZ26" s="17">
        <f t="shared" si="7"/>
        <v>300000</v>
      </c>
      <c r="BA26" s="18">
        <f t="shared" si="8"/>
        <v>0</v>
      </c>
    </row>
    <row r="27" spans="1:53" ht="24" x14ac:dyDescent="0.25">
      <c r="A27" s="4">
        <v>22</v>
      </c>
      <c r="B27" s="22" t="s">
        <v>54</v>
      </c>
      <c r="C27" s="1" t="s">
        <v>55</v>
      </c>
      <c r="D27" s="5">
        <f>'[1]Quadro Interventi'!H$63</f>
        <v>160000</v>
      </c>
      <c r="E27" s="49">
        <f>'[1]Quadro Interventi'!I$63</f>
        <v>0</v>
      </c>
      <c r="F27" s="49">
        <f>'[1]Quadro Interventi'!J$63</f>
        <v>0</v>
      </c>
      <c r="G27" s="49">
        <f>'[1]Quadro Interventi'!K$63</f>
        <v>0</v>
      </c>
      <c r="H27" s="49">
        <f>'[1]Quadro Interventi'!L$63</f>
        <v>160000</v>
      </c>
      <c r="I27" s="49">
        <f>'[1]Quadro Interventi'!M$63</f>
        <v>0</v>
      </c>
      <c r="J27" s="10">
        <f t="shared" si="9"/>
        <v>0</v>
      </c>
      <c r="K27" s="10">
        <f t="shared" si="41"/>
        <v>0</v>
      </c>
      <c r="L27" s="10">
        <f t="shared" si="42"/>
        <v>0</v>
      </c>
      <c r="M27" s="10">
        <f t="shared" si="43"/>
        <v>1</v>
      </c>
      <c r="N27" s="10">
        <f t="shared" si="44"/>
        <v>0</v>
      </c>
      <c r="O27" s="11">
        <v>0.05</v>
      </c>
      <c r="P27" s="11">
        <v>0.65</v>
      </c>
      <c r="Q27" s="11">
        <v>0.3</v>
      </c>
      <c r="R27" s="10">
        <v>0</v>
      </c>
      <c r="S27" s="10">
        <v>0</v>
      </c>
      <c r="T27" s="32">
        <f t="shared" si="10"/>
        <v>0</v>
      </c>
      <c r="U27" s="32">
        <f t="shared" si="11"/>
        <v>0</v>
      </c>
      <c r="V27" s="32">
        <f t="shared" si="12"/>
        <v>0</v>
      </c>
      <c r="W27" s="32">
        <f t="shared" si="13"/>
        <v>8000</v>
      </c>
      <c r="X27" s="32">
        <f t="shared" si="14"/>
        <v>0</v>
      </c>
      <c r="Y27" s="32">
        <f t="shared" si="15"/>
        <v>0</v>
      </c>
      <c r="Z27" s="32">
        <f t="shared" si="16"/>
        <v>0</v>
      </c>
      <c r="AA27" s="32">
        <f t="shared" si="17"/>
        <v>0</v>
      </c>
      <c r="AB27" s="32">
        <f t="shared" si="18"/>
        <v>104000</v>
      </c>
      <c r="AC27" s="32">
        <f t="shared" si="19"/>
        <v>0</v>
      </c>
      <c r="AD27" s="32">
        <f t="shared" si="20"/>
        <v>0</v>
      </c>
      <c r="AE27" s="32">
        <f t="shared" si="21"/>
        <v>0</v>
      </c>
      <c r="AF27" s="32">
        <f t="shared" si="22"/>
        <v>0</v>
      </c>
      <c r="AG27" s="32">
        <f t="shared" si="23"/>
        <v>48000</v>
      </c>
      <c r="AH27" s="32">
        <f t="shared" si="24"/>
        <v>0</v>
      </c>
      <c r="AI27" s="32">
        <f t="shared" si="25"/>
        <v>0</v>
      </c>
      <c r="AJ27" s="32">
        <f t="shared" si="26"/>
        <v>0</v>
      </c>
      <c r="AK27" s="32">
        <f t="shared" si="27"/>
        <v>0</v>
      </c>
      <c r="AL27" s="32">
        <f t="shared" si="28"/>
        <v>0</v>
      </c>
      <c r="AM27" s="32">
        <f t="shared" si="29"/>
        <v>0</v>
      </c>
      <c r="AN27" s="32">
        <f t="shared" si="30"/>
        <v>0</v>
      </c>
      <c r="AO27" s="32">
        <f t="shared" si="31"/>
        <v>0</v>
      </c>
      <c r="AP27" s="32">
        <f t="shared" si="32"/>
        <v>0</v>
      </c>
      <c r="AQ27" s="32">
        <f t="shared" si="33"/>
        <v>0</v>
      </c>
      <c r="AR27" s="32">
        <f t="shared" si="34"/>
        <v>0</v>
      </c>
      <c r="AS27" s="33">
        <f t="shared" si="6"/>
        <v>160000</v>
      </c>
      <c r="AT27" s="38" t="str">
        <f t="shared" si="35"/>
        <v>D.5</v>
      </c>
      <c r="AU27" s="34">
        <f t="shared" si="36"/>
        <v>8000</v>
      </c>
      <c r="AV27" s="34">
        <f t="shared" si="37"/>
        <v>104000</v>
      </c>
      <c r="AW27" s="39">
        <f t="shared" si="38"/>
        <v>48000</v>
      </c>
      <c r="AX27" s="40">
        <f t="shared" si="39"/>
        <v>0</v>
      </c>
      <c r="AY27" s="40">
        <f t="shared" si="40"/>
        <v>0</v>
      </c>
      <c r="AZ27" s="17">
        <f t="shared" si="7"/>
        <v>160000</v>
      </c>
      <c r="BA27" s="18">
        <f t="shared" si="8"/>
        <v>0</v>
      </c>
    </row>
    <row r="28" spans="1:53" ht="14.45" customHeight="1" x14ac:dyDescent="0.25">
      <c r="A28" s="4">
        <v>23</v>
      </c>
      <c r="B28" s="22" t="s">
        <v>56</v>
      </c>
      <c r="C28" s="1" t="s">
        <v>57</v>
      </c>
      <c r="D28" s="5">
        <f>'[1]Quadro Interventi'!H$64</f>
        <v>150000</v>
      </c>
      <c r="E28" s="49">
        <f>'[1]Quadro Interventi'!I$64</f>
        <v>150000</v>
      </c>
      <c r="F28" s="49">
        <f>'[1]Quadro Interventi'!J$64</f>
        <v>0</v>
      </c>
      <c r="G28" s="49">
        <f>'[1]Quadro Interventi'!K$64</f>
        <v>0</v>
      </c>
      <c r="H28" s="49">
        <f>'[1]Quadro Interventi'!L$64</f>
        <v>0</v>
      </c>
      <c r="I28" s="49">
        <f>'[1]Quadro Interventi'!M$64</f>
        <v>0</v>
      </c>
      <c r="J28" s="10">
        <f t="shared" si="9"/>
        <v>1</v>
      </c>
      <c r="K28" s="10">
        <f t="shared" si="41"/>
        <v>0</v>
      </c>
      <c r="L28" s="10">
        <f t="shared" si="42"/>
        <v>0</v>
      </c>
      <c r="M28" s="10">
        <f t="shared" si="43"/>
        <v>0</v>
      </c>
      <c r="N28" s="10">
        <f t="shared" si="44"/>
        <v>0</v>
      </c>
      <c r="O28" s="11">
        <v>0.05</v>
      </c>
      <c r="P28" s="11">
        <v>0.65</v>
      </c>
      <c r="Q28" s="11">
        <v>0.3</v>
      </c>
      <c r="R28" s="10">
        <v>0</v>
      </c>
      <c r="S28" s="10">
        <v>0</v>
      </c>
      <c r="T28" s="32">
        <f t="shared" si="10"/>
        <v>7500</v>
      </c>
      <c r="U28" s="32">
        <f t="shared" si="11"/>
        <v>0</v>
      </c>
      <c r="V28" s="32">
        <f t="shared" si="12"/>
        <v>0</v>
      </c>
      <c r="W28" s="32">
        <f t="shared" si="13"/>
        <v>0</v>
      </c>
      <c r="X28" s="32">
        <f t="shared" si="14"/>
        <v>0</v>
      </c>
      <c r="Y28" s="32">
        <f t="shared" si="15"/>
        <v>97500</v>
      </c>
      <c r="Z28" s="32">
        <f t="shared" si="16"/>
        <v>0</v>
      </c>
      <c r="AA28" s="32">
        <f t="shared" si="17"/>
        <v>0</v>
      </c>
      <c r="AB28" s="32">
        <f t="shared" si="18"/>
        <v>0</v>
      </c>
      <c r="AC28" s="32">
        <f t="shared" si="19"/>
        <v>0</v>
      </c>
      <c r="AD28" s="32">
        <f t="shared" si="20"/>
        <v>45000</v>
      </c>
      <c r="AE28" s="32">
        <f t="shared" si="21"/>
        <v>0</v>
      </c>
      <c r="AF28" s="32">
        <f t="shared" si="22"/>
        <v>0</v>
      </c>
      <c r="AG28" s="32">
        <f t="shared" si="23"/>
        <v>0</v>
      </c>
      <c r="AH28" s="32">
        <f t="shared" si="24"/>
        <v>0</v>
      </c>
      <c r="AI28" s="32">
        <f t="shared" si="25"/>
        <v>0</v>
      </c>
      <c r="AJ28" s="32">
        <f t="shared" si="26"/>
        <v>0</v>
      </c>
      <c r="AK28" s="32">
        <f t="shared" si="27"/>
        <v>0</v>
      </c>
      <c r="AL28" s="32">
        <f t="shared" si="28"/>
        <v>0</v>
      </c>
      <c r="AM28" s="32">
        <f t="shared" si="29"/>
        <v>0</v>
      </c>
      <c r="AN28" s="32">
        <f t="shared" si="30"/>
        <v>0</v>
      </c>
      <c r="AO28" s="32">
        <f t="shared" si="31"/>
        <v>0</v>
      </c>
      <c r="AP28" s="32">
        <f t="shared" si="32"/>
        <v>0</v>
      </c>
      <c r="AQ28" s="32">
        <f t="shared" si="33"/>
        <v>0</v>
      </c>
      <c r="AR28" s="32">
        <f t="shared" si="34"/>
        <v>0</v>
      </c>
      <c r="AS28" s="33">
        <f t="shared" si="6"/>
        <v>150000</v>
      </c>
      <c r="AT28" s="38" t="str">
        <f t="shared" si="35"/>
        <v>D.6</v>
      </c>
      <c r="AU28" s="34">
        <f t="shared" si="36"/>
        <v>7500</v>
      </c>
      <c r="AV28" s="34">
        <f t="shared" si="37"/>
        <v>97500</v>
      </c>
      <c r="AW28" s="39">
        <f t="shared" si="38"/>
        <v>45000</v>
      </c>
      <c r="AX28" s="40">
        <f t="shared" si="39"/>
        <v>0</v>
      </c>
      <c r="AY28" s="40">
        <f t="shared" si="40"/>
        <v>0</v>
      </c>
      <c r="AZ28" s="17">
        <f t="shared" si="7"/>
        <v>150000</v>
      </c>
      <c r="BA28" s="18">
        <f t="shared" si="8"/>
        <v>0</v>
      </c>
    </row>
    <row r="29" spans="1:53" ht="24" x14ac:dyDescent="0.25">
      <c r="A29" s="4">
        <v>24</v>
      </c>
      <c r="B29" s="22" t="s">
        <v>58</v>
      </c>
      <c r="C29" s="1" t="s">
        <v>59</v>
      </c>
      <c r="D29" s="5">
        <f>'[1]Quadro Interventi'!H$65</f>
        <v>40000</v>
      </c>
      <c r="E29" s="49">
        <f>'[1]Quadro Interventi'!I$65</f>
        <v>0</v>
      </c>
      <c r="F29" s="49">
        <f>'[1]Quadro Interventi'!J$65</f>
        <v>0</v>
      </c>
      <c r="G29" s="49">
        <f>'[1]Quadro Interventi'!K$65</f>
        <v>0</v>
      </c>
      <c r="H29" s="49">
        <f>'[1]Quadro Interventi'!L$65</f>
        <v>0</v>
      </c>
      <c r="I29" s="49">
        <f>'[1]Quadro Interventi'!M$65</f>
        <v>40000</v>
      </c>
      <c r="J29" s="10">
        <f t="shared" si="9"/>
        <v>0</v>
      </c>
      <c r="K29" s="10">
        <f t="shared" si="41"/>
        <v>0</v>
      </c>
      <c r="L29" s="10">
        <f t="shared" si="42"/>
        <v>0</v>
      </c>
      <c r="M29" s="10">
        <f t="shared" si="43"/>
        <v>0</v>
      </c>
      <c r="N29" s="10">
        <f t="shared" si="44"/>
        <v>1</v>
      </c>
      <c r="O29" s="11">
        <v>0.05</v>
      </c>
      <c r="P29" s="11">
        <v>0.95</v>
      </c>
      <c r="Q29" s="10">
        <v>0</v>
      </c>
      <c r="R29" s="10">
        <v>0</v>
      </c>
      <c r="S29" s="10">
        <v>0</v>
      </c>
      <c r="T29" s="32">
        <f t="shared" si="10"/>
        <v>0</v>
      </c>
      <c r="U29" s="32">
        <f t="shared" si="11"/>
        <v>0</v>
      </c>
      <c r="V29" s="32">
        <f t="shared" si="12"/>
        <v>0</v>
      </c>
      <c r="W29" s="32">
        <f t="shared" si="13"/>
        <v>0</v>
      </c>
      <c r="X29" s="32">
        <f t="shared" si="14"/>
        <v>2000</v>
      </c>
      <c r="Y29" s="32">
        <f t="shared" si="15"/>
        <v>0</v>
      </c>
      <c r="Z29" s="32">
        <f t="shared" si="16"/>
        <v>0</v>
      </c>
      <c r="AA29" s="32">
        <f t="shared" si="17"/>
        <v>0</v>
      </c>
      <c r="AB29" s="32">
        <f t="shared" si="18"/>
        <v>0</v>
      </c>
      <c r="AC29" s="32">
        <f t="shared" si="19"/>
        <v>38000</v>
      </c>
      <c r="AD29" s="32">
        <f t="shared" si="20"/>
        <v>0</v>
      </c>
      <c r="AE29" s="32">
        <f t="shared" si="21"/>
        <v>0</v>
      </c>
      <c r="AF29" s="32">
        <f t="shared" si="22"/>
        <v>0</v>
      </c>
      <c r="AG29" s="32">
        <f t="shared" si="23"/>
        <v>0</v>
      </c>
      <c r="AH29" s="32">
        <f t="shared" si="24"/>
        <v>0</v>
      </c>
      <c r="AI29" s="32">
        <f t="shared" si="25"/>
        <v>0</v>
      </c>
      <c r="AJ29" s="32">
        <f t="shared" si="26"/>
        <v>0</v>
      </c>
      <c r="AK29" s="32">
        <f t="shared" si="27"/>
        <v>0</v>
      </c>
      <c r="AL29" s="32">
        <f t="shared" si="28"/>
        <v>0</v>
      </c>
      <c r="AM29" s="32">
        <f t="shared" si="29"/>
        <v>0</v>
      </c>
      <c r="AN29" s="32">
        <f t="shared" si="30"/>
        <v>0</v>
      </c>
      <c r="AO29" s="32">
        <f t="shared" si="31"/>
        <v>0</v>
      </c>
      <c r="AP29" s="32">
        <f t="shared" si="32"/>
        <v>0</v>
      </c>
      <c r="AQ29" s="32">
        <f t="shared" si="33"/>
        <v>0</v>
      </c>
      <c r="AR29" s="32">
        <f t="shared" si="34"/>
        <v>0</v>
      </c>
      <c r="AS29" s="33">
        <f t="shared" si="6"/>
        <v>40000</v>
      </c>
      <c r="AT29" s="38" t="str">
        <f t="shared" si="35"/>
        <v>D.7</v>
      </c>
      <c r="AU29" s="34">
        <f t="shared" si="36"/>
        <v>2000</v>
      </c>
      <c r="AV29" s="34">
        <f t="shared" si="37"/>
        <v>38000</v>
      </c>
      <c r="AW29" s="39">
        <f t="shared" si="38"/>
        <v>0</v>
      </c>
      <c r="AX29" s="40">
        <f t="shared" si="39"/>
        <v>0</v>
      </c>
      <c r="AY29" s="40">
        <f t="shared" si="40"/>
        <v>0</v>
      </c>
      <c r="AZ29" s="17">
        <f t="shared" si="7"/>
        <v>40000</v>
      </c>
      <c r="BA29" s="18">
        <f t="shared" si="8"/>
        <v>0</v>
      </c>
    </row>
    <row r="30" spans="1:53" ht="24" x14ac:dyDescent="0.25">
      <c r="A30" s="4">
        <v>25</v>
      </c>
      <c r="B30" s="22" t="s">
        <v>60</v>
      </c>
      <c r="C30" s="1" t="s">
        <v>61</v>
      </c>
      <c r="D30" s="5">
        <f>'[1]Quadro Interventi'!H$66</f>
        <v>7800000</v>
      </c>
      <c r="E30" s="49">
        <f>'[1]Quadro Interventi'!I$66</f>
        <v>0</v>
      </c>
      <c r="F30" s="49">
        <f>'[1]Quadro Interventi'!J$66</f>
        <v>0</v>
      </c>
      <c r="G30" s="49">
        <f>'[1]Quadro Interventi'!K$66</f>
        <v>0</v>
      </c>
      <c r="H30" s="49">
        <f>'[1]Quadro Interventi'!L$66</f>
        <v>0</v>
      </c>
      <c r="I30" s="49">
        <f>'[1]Quadro Interventi'!M$66</f>
        <v>7800000</v>
      </c>
      <c r="J30" s="10">
        <f t="shared" si="9"/>
        <v>0</v>
      </c>
      <c r="K30" s="10">
        <f t="shared" si="41"/>
        <v>0</v>
      </c>
      <c r="L30" s="10">
        <f t="shared" si="42"/>
        <v>0</v>
      </c>
      <c r="M30" s="10">
        <f t="shared" si="43"/>
        <v>0</v>
      </c>
      <c r="N30" s="10">
        <f t="shared" si="44"/>
        <v>1</v>
      </c>
      <c r="O30" s="11">
        <v>0.05</v>
      </c>
      <c r="P30" s="11">
        <v>0.25</v>
      </c>
      <c r="Q30" s="11">
        <v>0.4</v>
      </c>
      <c r="R30" s="11">
        <v>0.3</v>
      </c>
      <c r="S30" s="10">
        <v>0</v>
      </c>
      <c r="T30" s="32">
        <f t="shared" si="10"/>
        <v>0</v>
      </c>
      <c r="U30" s="32">
        <f t="shared" si="11"/>
        <v>0</v>
      </c>
      <c r="V30" s="32">
        <f t="shared" si="12"/>
        <v>0</v>
      </c>
      <c r="W30" s="32">
        <f t="shared" si="13"/>
        <v>0</v>
      </c>
      <c r="X30" s="32">
        <f t="shared" si="14"/>
        <v>390000</v>
      </c>
      <c r="Y30" s="32">
        <f t="shared" si="15"/>
        <v>0</v>
      </c>
      <c r="Z30" s="32">
        <f t="shared" si="16"/>
        <v>0</v>
      </c>
      <c r="AA30" s="32">
        <f t="shared" si="17"/>
        <v>0</v>
      </c>
      <c r="AB30" s="32">
        <f t="shared" si="18"/>
        <v>0</v>
      </c>
      <c r="AC30" s="32">
        <f t="shared" si="19"/>
        <v>1950000</v>
      </c>
      <c r="AD30" s="32">
        <f t="shared" si="20"/>
        <v>0</v>
      </c>
      <c r="AE30" s="32">
        <f t="shared" si="21"/>
        <v>0</v>
      </c>
      <c r="AF30" s="32">
        <f t="shared" si="22"/>
        <v>0</v>
      </c>
      <c r="AG30" s="32">
        <f t="shared" si="23"/>
        <v>0</v>
      </c>
      <c r="AH30" s="32">
        <f t="shared" si="24"/>
        <v>3120000</v>
      </c>
      <c r="AI30" s="32">
        <f t="shared" si="25"/>
        <v>0</v>
      </c>
      <c r="AJ30" s="32">
        <f t="shared" si="26"/>
        <v>0</v>
      </c>
      <c r="AK30" s="32">
        <f t="shared" si="27"/>
        <v>0</v>
      </c>
      <c r="AL30" s="32">
        <f t="shared" si="28"/>
        <v>0</v>
      </c>
      <c r="AM30" s="32">
        <f t="shared" si="29"/>
        <v>2340000</v>
      </c>
      <c r="AN30" s="32">
        <f t="shared" si="30"/>
        <v>0</v>
      </c>
      <c r="AO30" s="32">
        <f t="shared" si="31"/>
        <v>0</v>
      </c>
      <c r="AP30" s="32">
        <f t="shared" si="32"/>
        <v>0</v>
      </c>
      <c r="AQ30" s="32">
        <f t="shared" si="33"/>
        <v>0</v>
      </c>
      <c r="AR30" s="32">
        <f t="shared" si="34"/>
        <v>0</v>
      </c>
      <c r="AS30" s="33">
        <f t="shared" si="6"/>
        <v>7800000</v>
      </c>
      <c r="AT30" s="38" t="str">
        <f t="shared" si="35"/>
        <v>D.8</v>
      </c>
      <c r="AU30" s="34">
        <f t="shared" si="36"/>
        <v>390000</v>
      </c>
      <c r="AV30" s="34">
        <f t="shared" si="37"/>
        <v>1950000</v>
      </c>
      <c r="AW30" s="39">
        <f t="shared" si="38"/>
        <v>3120000</v>
      </c>
      <c r="AX30" s="40">
        <f t="shared" si="39"/>
        <v>2340000</v>
      </c>
      <c r="AY30" s="40">
        <f t="shared" si="40"/>
        <v>0</v>
      </c>
      <c r="AZ30" s="17">
        <f t="shared" si="7"/>
        <v>7800000</v>
      </c>
      <c r="BA30" s="18">
        <f t="shared" si="8"/>
        <v>0</v>
      </c>
    </row>
    <row r="31" spans="1:53" ht="24" x14ac:dyDescent="0.25">
      <c r="A31" s="4">
        <v>26</v>
      </c>
      <c r="B31" s="22" t="s">
        <v>62</v>
      </c>
      <c r="C31" s="1" t="s">
        <v>63</v>
      </c>
      <c r="D31" s="5">
        <f>'[1]Quadro Interventi'!H$67</f>
        <v>3000000</v>
      </c>
      <c r="E31" s="49">
        <f>'[1]Quadro Interventi'!I$67</f>
        <v>0</v>
      </c>
      <c r="F31" s="49">
        <f>'[1]Quadro Interventi'!J$67</f>
        <v>0</v>
      </c>
      <c r="G31" s="49">
        <f>'[1]Quadro Interventi'!K$67</f>
        <v>0</v>
      </c>
      <c r="H31" s="49">
        <f>'[1]Quadro Interventi'!L$67</f>
        <v>0</v>
      </c>
      <c r="I31" s="49">
        <f>'[1]Quadro Interventi'!M$67</f>
        <v>3000000</v>
      </c>
      <c r="J31" s="10">
        <f t="shared" si="9"/>
        <v>0</v>
      </c>
      <c r="K31" s="10">
        <f t="shared" si="41"/>
        <v>0</v>
      </c>
      <c r="L31" s="10">
        <f t="shared" si="42"/>
        <v>0</v>
      </c>
      <c r="M31" s="10">
        <f t="shared" si="43"/>
        <v>0</v>
      </c>
      <c r="N31" s="10">
        <f t="shared" si="44"/>
        <v>1</v>
      </c>
      <c r="O31" s="11">
        <v>0.05</v>
      </c>
      <c r="P31" s="11">
        <v>0.25</v>
      </c>
      <c r="Q31" s="11">
        <v>0.4</v>
      </c>
      <c r="R31" s="11">
        <v>0.3</v>
      </c>
      <c r="S31" s="10">
        <v>0</v>
      </c>
      <c r="T31" s="32">
        <f t="shared" si="10"/>
        <v>0</v>
      </c>
      <c r="U31" s="32">
        <f t="shared" si="11"/>
        <v>0</v>
      </c>
      <c r="V31" s="32">
        <f t="shared" si="12"/>
        <v>0</v>
      </c>
      <c r="W31" s="32">
        <f t="shared" si="13"/>
        <v>0</v>
      </c>
      <c r="X31" s="32">
        <f t="shared" si="14"/>
        <v>150000</v>
      </c>
      <c r="Y31" s="32">
        <f t="shared" si="15"/>
        <v>0</v>
      </c>
      <c r="Z31" s="32">
        <f t="shared" si="16"/>
        <v>0</v>
      </c>
      <c r="AA31" s="32">
        <f t="shared" si="17"/>
        <v>0</v>
      </c>
      <c r="AB31" s="32">
        <f t="shared" si="18"/>
        <v>0</v>
      </c>
      <c r="AC31" s="32">
        <f t="shared" si="19"/>
        <v>750000</v>
      </c>
      <c r="AD31" s="32">
        <f t="shared" si="20"/>
        <v>0</v>
      </c>
      <c r="AE31" s="32">
        <f t="shared" si="21"/>
        <v>0</v>
      </c>
      <c r="AF31" s="32">
        <f t="shared" si="22"/>
        <v>0</v>
      </c>
      <c r="AG31" s="32">
        <f t="shared" si="23"/>
        <v>0</v>
      </c>
      <c r="AH31" s="32">
        <f t="shared" si="24"/>
        <v>1200000</v>
      </c>
      <c r="AI31" s="32">
        <f t="shared" si="25"/>
        <v>0</v>
      </c>
      <c r="AJ31" s="32">
        <f t="shared" si="26"/>
        <v>0</v>
      </c>
      <c r="AK31" s="32">
        <f t="shared" si="27"/>
        <v>0</v>
      </c>
      <c r="AL31" s="32">
        <f t="shared" si="28"/>
        <v>0</v>
      </c>
      <c r="AM31" s="32">
        <f t="shared" si="29"/>
        <v>900000</v>
      </c>
      <c r="AN31" s="32">
        <f t="shared" si="30"/>
        <v>0</v>
      </c>
      <c r="AO31" s="32">
        <f t="shared" si="31"/>
        <v>0</v>
      </c>
      <c r="AP31" s="32">
        <f t="shared" si="32"/>
        <v>0</v>
      </c>
      <c r="AQ31" s="32">
        <f t="shared" si="33"/>
        <v>0</v>
      </c>
      <c r="AR31" s="32">
        <f t="shared" si="34"/>
        <v>0</v>
      </c>
      <c r="AS31" s="33">
        <f t="shared" si="6"/>
        <v>3000000</v>
      </c>
      <c r="AT31" s="38" t="str">
        <f t="shared" si="35"/>
        <v>D.9</v>
      </c>
      <c r="AU31" s="34">
        <f t="shared" si="36"/>
        <v>150000</v>
      </c>
      <c r="AV31" s="34">
        <f t="shared" si="37"/>
        <v>750000</v>
      </c>
      <c r="AW31" s="39">
        <f t="shared" si="38"/>
        <v>1200000</v>
      </c>
      <c r="AX31" s="40">
        <f t="shared" si="39"/>
        <v>900000</v>
      </c>
      <c r="AY31" s="40">
        <f t="shared" si="40"/>
        <v>0</v>
      </c>
      <c r="AZ31" s="17">
        <f t="shared" si="7"/>
        <v>3000000</v>
      </c>
      <c r="BA31" s="18">
        <f t="shared" si="8"/>
        <v>0</v>
      </c>
    </row>
    <row r="32" spans="1:53" ht="24" x14ac:dyDescent="0.25">
      <c r="A32" s="4">
        <v>27</v>
      </c>
      <c r="B32" s="22" t="s">
        <v>64</v>
      </c>
      <c r="C32" s="1" t="s">
        <v>65</v>
      </c>
      <c r="D32" s="5">
        <f>'[1]Quadro Interventi'!H$68</f>
        <v>240000</v>
      </c>
      <c r="E32" s="49">
        <f>'[1]Quadro Interventi'!I$68</f>
        <v>240000</v>
      </c>
      <c r="F32" s="49">
        <f>'[1]Quadro Interventi'!J$68</f>
        <v>0</v>
      </c>
      <c r="G32" s="49">
        <f>'[1]Quadro Interventi'!K$68</f>
        <v>0</v>
      </c>
      <c r="H32" s="49">
        <f>'[1]Quadro Interventi'!L$68</f>
        <v>0</v>
      </c>
      <c r="I32" s="49">
        <f>'[1]Quadro Interventi'!M$68</f>
        <v>0</v>
      </c>
      <c r="J32" s="10">
        <f t="shared" si="9"/>
        <v>1</v>
      </c>
      <c r="K32" s="10">
        <f t="shared" si="41"/>
        <v>0</v>
      </c>
      <c r="L32" s="10">
        <f t="shared" si="42"/>
        <v>0</v>
      </c>
      <c r="M32" s="10">
        <f t="shared" si="43"/>
        <v>0</v>
      </c>
      <c r="N32" s="10">
        <f t="shared" si="44"/>
        <v>0</v>
      </c>
      <c r="O32" s="11">
        <v>0.05</v>
      </c>
      <c r="P32" s="11">
        <v>0.95</v>
      </c>
      <c r="Q32" s="12">
        <v>0</v>
      </c>
      <c r="R32" s="10">
        <v>0</v>
      </c>
      <c r="S32" s="10">
        <v>0</v>
      </c>
      <c r="T32" s="32">
        <f t="shared" si="10"/>
        <v>12000</v>
      </c>
      <c r="U32" s="32">
        <f t="shared" si="11"/>
        <v>0</v>
      </c>
      <c r="V32" s="32">
        <f t="shared" si="12"/>
        <v>0</v>
      </c>
      <c r="W32" s="32">
        <f t="shared" si="13"/>
        <v>0</v>
      </c>
      <c r="X32" s="32">
        <f t="shared" si="14"/>
        <v>0</v>
      </c>
      <c r="Y32" s="32">
        <f t="shared" si="15"/>
        <v>228000</v>
      </c>
      <c r="Z32" s="32">
        <f t="shared" si="16"/>
        <v>0</v>
      </c>
      <c r="AA32" s="32">
        <f t="shared" si="17"/>
        <v>0</v>
      </c>
      <c r="AB32" s="32">
        <f t="shared" si="18"/>
        <v>0</v>
      </c>
      <c r="AC32" s="32">
        <f t="shared" si="19"/>
        <v>0</v>
      </c>
      <c r="AD32" s="32">
        <f t="shared" si="20"/>
        <v>0</v>
      </c>
      <c r="AE32" s="32">
        <f t="shared" si="21"/>
        <v>0</v>
      </c>
      <c r="AF32" s="32">
        <f t="shared" si="22"/>
        <v>0</v>
      </c>
      <c r="AG32" s="32">
        <f t="shared" si="23"/>
        <v>0</v>
      </c>
      <c r="AH32" s="32">
        <f t="shared" si="24"/>
        <v>0</v>
      </c>
      <c r="AI32" s="32">
        <f t="shared" si="25"/>
        <v>0</v>
      </c>
      <c r="AJ32" s="32">
        <f t="shared" si="26"/>
        <v>0</v>
      </c>
      <c r="AK32" s="32">
        <f t="shared" si="27"/>
        <v>0</v>
      </c>
      <c r="AL32" s="32">
        <f t="shared" si="28"/>
        <v>0</v>
      </c>
      <c r="AM32" s="32">
        <f t="shared" si="29"/>
        <v>0</v>
      </c>
      <c r="AN32" s="32">
        <f t="shared" si="30"/>
        <v>0</v>
      </c>
      <c r="AO32" s="32">
        <f t="shared" si="31"/>
        <v>0</v>
      </c>
      <c r="AP32" s="32">
        <f t="shared" si="32"/>
        <v>0</v>
      </c>
      <c r="AQ32" s="32">
        <f t="shared" si="33"/>
        <v>0</v>
      </c>
      <c r="AR32" s="32">
        <f t="shared" si="34"/>
        <v>0</v>
      </c>
      <c r="AS32" s="33">
        <f t="shared" si="6"/>
        <v>240000</v>
      </c>
      <c r="AT32" s="38" t="str">
        <f t="shared" si="35"/>
        <v>D.10</v>
      </c>
      <c r="AU32" s="34">
        <f t="shared" si="36"/>
        <v>12000</v>
      </c>
      <c r="AV32" s="34">
        <f t="shared" si="37"/>
        <v>228000</v>
      </c>
      <c r="AW32" s="39">
        <f t="shared" si="38"/>
        <v>0</v>
      </c>
      <c r="AX32" s="40">
        <f t="shared" si="39"/>
        <v>0</v>
      </c>
      <c r="AY32" s="40">
        <f t="shared" si="40"/>
        <v>0</v>
      </c>
      <c r="AZ32" s="17">
        <f t="shared" si="7"/>
        <v>240000</v>
      </c>
      <c r="BA32" s="18">
        <f t="shared" si="8"/>
        <v>0</v>
      </c>
    </row>
    <row r="33" spans="1:53" ht="24" x14ac:dyDescent="0.25">
      <c r="A33" s="4">
        <v>28</v>
      </c>
      <c r="B33" s="22" t="s">
        <v>66</v>
      </c>
      <c r="C33" s="1" t="s">
        <v>67</v>
      </c>
      <c r="D33" s="5">
        <f>'[1]Quadro Interventi'!H$70</f>
        <v>1276000</v>
      </c>
      <c r="E33" s="49">
        <f>'[1]Quadro Interventi'!I$70</f>
        <v>0</v>
      </c>
      <c r="F33" s="49">
        <f>'[1]Quadro Interventi'!J$70</f>
        <v>0</v>
      </c>
      <c r="G33" s="49">
        <f>'[1]Quadro Interventi'!K$70</f>
        <v>296000</v>
      </c>
      <c r="H33" s="49">
        <f>'[1]Quadro Interventi'!L$70</f>
        <v>980000</v>
      </c>
      <c r="I33" s="49">
        <f>'[1]Quadro Interventi'!M$70</f>
        <v>0</v>
      </c>
      <c r="J33" s="10">
        <f t="shared" si="9"/>
        <v>0</v>
      </c>
      <c r="K33" s="10">
        <f t="shared" si="41"/>
        <v>0</v>
      </c>
      <c r="L33" s="10">
        <f t="shared" si="42"/>
        <v>0.23197492163009403</v>
      </c>
      <c r="M33" s="10">
        <f t="shared" si="43"/>
        <v>0.76802507836990597</v>
      </c>
      <c r="N33" s="10">
        <f t="shared" si="44"/>
        <v>0</v>
      </c>
      <c r="O33" s="11">
        <v>0.05</v>
      </c>
      <c r="P33" s="11">
        <v>0.65</v>
      </c>
      <c r="Q33" s="11">
        <v>0.3</v>
      </c>
      <c r="R33" s="12">
        <v>0</v>
      </c>
      <c r="S33" s="10">
        <v>0</v>
      </c>
      <c r="T33" s="32">
        <f t="shared" si="10"/>
        <v>0</v>
      </c>
      <c r="U33" s="32">
        <f t="shared" si="11"/>
        <v>0</v>
      </c>
      <c r="V33" s="32">
        <f t="shared" si="12"/>
        <v>14800</v>
      </c>
      <c r="W33" s="32">
        <f t="shared" si="13"/>
        <v>49000</v>
      </c>
      <c r="X33" s="32">
        <f t="shared" si="14"/>
        <v>0</v>
      </c>
      <c r="Y33" s="32">
        <f t="shared" si="15"/>
        <v>0</v>
      </c>
      <c r="Z33" s="32">
        <f t="shared" si="16"/>
        <v>0</v>
      </c>
      <c r="AA33" s="32">
        <f t="shared" si="17"/>
        <v>192400</v>
      </c>
      <c r="AB33" s="32">
        <f t="shared" si="18"/>
        <v>637000</v>
      </c>
      <c r="AC33" s="32">
        <f t="shared" si="19"/>
        <v>0</v>
      </c>
      <c r="AD33" s="32">
        <f t="shared" si="20"/>
        <v>0</v>
      </c>
      <c r="AE33" s="32">
        <f t="shared" si="21"/>
        <v>0</v>
      </c>
      <c r="AF33" s="32">
        <f t="shared" si="22"/>
        <v>88800</v>
      </c>
      <c r="AG33" s="32">
        <f t="shared" si="23"/>
        <v>294000</v>
      </c>
      <c r="AH33" s="32">
        <f t="shared" si="24"/>
        <v>0</v>
      </c>
      <c r="AI33" s="32">
        <f t="shared" si="25"/>
        <v>0</v>
      </c>
      <c r="AJ33" s="32">
        <f t="shared" si="26"/>
        <v>0</v>
      </c>
      <c r="AK33" s="32">
        <f t="shared" si="27"/>
        <v>0</v>
      </c>
      <c r="AL33" s="32">
        <f t="shared" si="28"/>
        <v>0</v>
      </c>
      <c r="AM33" s="32">
        <f t="shared" si="29"/>
        <v>0</v>
      </c>
      <c r="AN33" s="32">
        <f t="shared" si="30"/>
        <v>0</v>
      </c>
      <c r="AO33" s="32">
        <f t="shared" si="31"/>
        <v>0</v>
      </c>
      <c r="AP33" s="32">
        <f t="shared" si="32"/>
        <v>0</v>
      </c>
      <c r="AQ33" s="32">
        <f t="shared" si="33"/>
        <v>0</v>
      </c>
      <c r="AR33" s="32">
        <f t="shared" si="34"/>
        <v>0</v>
      </c>
      <c r="AS33" s="33">
        <f t="shared" si="6"/>
        <v>1276000</v>
      </c>
      <c r="AT33" s="38" t="str">
        <f t="shared" si="35"/>
        <v>E.1</v>
      </c>
      <c r="AU33" s="34">
        <f t="shared" si="36"/>
        <v>63800</v>
      </c>
      <c r="AV33" s="34">
        <f t="shared" si="37"/>
        <v>829400</v>
      </c>
      <c r="AW33" s="39">
        <f t="shared" si="38"/>
        <v>382800</v>
      </c>
      <c r="AX33" s="40">
        <f t="shared" si="39"/>
        <v>0</v>
      </c>
      <c r="AY33" s="40">
        <f t="shared" si="40"/>
        <v>0</v>
      </c>
      <c r="AZ33" s="17">
        <f t="shared" si="7"/>
        <v>1276000</v>
      </c>
      <c r="BA33" s="18">
        <f t="shared" si="8"/>
        <v>0</v>
      </c>
    </row>
    <row r="34" spans="1:53" x14ac:dyDescent="0.25">
      <c r="A34" s="4">
        <v>29</v>
      </c>
      <c r="B34" s="22" t="s">
        <v>68</v>
      </c>
      <c r="C34" s="1" t="s">
        <v>69</v>
      </c>
      <c r="D34" s="5">
        <f>'[1]Quadro Interventi'!H$81</f>
        <v>1659000</v>
      </c>
      <c r="E34" s="49">
        <f>'[1]Quadro Interventi'!I$81</f>
        <v>0</v>
      </c>
      <c r="F34" s="49">
        <f>'[1]Quadro Interventi'!J$81</f>
        <v>1000000</v>
      </c>
      <c r="G34" s="49">
        <f>'[1]Quadro Interventi'!K$81</f>
        <v>259000</v>
      </c>
      <c r="H34" s="49">
        <f>'[1]Quadro Interventi'!L$81</f>
        <v>400000</v>
      </c>
      <c r="I34" s="49">
        <f>'[1]Quadro Interventi'!M$81</f>
        <v>0</v>
      </c>
      <c r="J34" s="10">
        <f t="shared" si="9"/>
        <v>0</v>
      </c>
      <c r="K34" s="10">
        <f t="shared" si="41"/>
        <v>0.60277275467148883</v>
      </c>
      <c r="L34" s="10">
        <f t="shared" si="42"/>
        <v>0.15611814345991562</v>
      </c>
      <c r="M34" s="10">
        <f t="shared" si="43"/>
        <v>0.24110910186859555</v>
      </c>
      <c r="N34" s="10">
        <f t="shared" si="44"/>
        <v>0</v>
      </c>
      <c r="O34" s="11">
        <v>0.05</v>
      </c>
      <c r="P34" s="11">
        <v>0.65</v>
      </c>
      <c r="Q34" s="11">
        <v>0.3</v>
      </c>
      <c r="R34" s="12">
        <v>0</v>
      </c>
      <c r="S34" s="10">
        <v>0</v>
      </c>
      <c r="T34" s="32">
        <f t="shared" si="10"/>
        <v>0</v>
      </c>
      <c r="U34" s="32">
        <f t="shared" si="11"/>
        <v>50000</v>
      </c>
      <c r="V34" s="32">
        <f t="shared" si="12"/>
        <v>12950</v>
      </c>
      <c r="W34" s="32">
        <f t="shared" si="13"/>
        <v>20000</v>
      </c>
      <c r="X34" s="32">
        <f t="shared" si="14"/>
        <v>0</v>
      </c>
      <c r="Y34" s="32">
        <f t="shared" si="15"/>
        <v>0</v>
      </c>
      <c r="Z34" s="32">
        <f t="shared" si="16"/>
        <v>650000</v>
      </c>
      <c r="AA34" s="32">
        <f t="shared" si="17"/>
        <v>168350</v>
      </c>
      <c r="AB34" s="32">
        <f t="shared" si="18"/>
        <v>260000</v>
      </c>
      <c r="AC34" s="32">
        <f t="shared" si="19"/>
        <v>0</v>
      </c>
      <c r="AD34" s="32">
        <f t="shared" si="20"/>
        <v>0</v>
      </c>
      <c r="AE34" s="32">
        <f t="shared" si="21"/>
        <v>300000</v>
      </c>
      <c r="AF34" s="32">
        <f t="shared" si="22"/>
        <v>77700</v>
      </c>
      <c r="AG34" s="32">
        <f t="shared" si="23"/>
        <v>120000</v>
      </c>
      <c r="AH34" s="32">
        <f t="shared" si="24"/>
        <v>0</v>
      </c>
      <c r="AI34" s="32">
        <f t="shared" si="25"/>
        <v>0</v>
      </c>
      <c r="AJ34" s="32">
        <f t="shared" si="26"/>
        <v>0</v>
      </c>
      <c r="AK34" s="32">
        <f t="shared" si="27"/>
        <v>0</v>
      </c>
      <c r="AL34" s="32">
        <f t="shared" si="28"/>
        <v>0</v>
      </c>
      <c r="AM34" s="32">
        <f t="shared" si="29"/>
        <v>0</v>
      </c>
      <c r="AN34" s="32">
        <f t="shared" si="30"/>
        <v>0</v>
      </c>
      <c r="AO34" s="32">
        <f t="shared" si="31"/>
        <v>0</v>
      </c>
      <c r="AP34" s="32">
        <f t="shared" si="32"/>
        <v>0</v>
      </c>
      <c r="AQ34" s="32">
        <f t="shared" si="33"/>
        <v>0</v>
      </c>
      <c r="AR34" s="32">
        <f t="shared" si="34"/>
        <v>0</v>
      </c>
      <c r="AS34" s="33">
        <f t="shared" si="6"/>
        <v>1659000</v>
      </c>
      <c r="AT34" s="38" t="str">
        <f t="shared" si="35"/>
        <v>E.2</v>
      </c>
      <c r="AU34" s="34">
        <f t="shared" si="36"/>
        <v>82950</v>
      </c>
      <c r="AV34" s="34">
        <f t="shared" si="37"/>
        <v>1078350</v>
      </c>
      <c r="AW34" s="39">
        <f t="shared" si="38"/>
        <v>497700</v>
      </c>
      <c r="AX34" s="40">
        <f t="shared" si="39"/>
        <v>0</v>
      </c>
      <c r="AY34" s="40">
        <f t="shared" si="40"/>
        <v>0</v>
      </c>
      <c r="AZ34" s="17">
        <f t="shared" si="7"/>
        <v>1659000</v>
      </c>
      <c r="BA34" s="18">
        <f t="shared" si="8"/>
        <v>0</v>
      </c>
    </row>
    <row r="35" spans="1:53" x14ac:dyDescent="0.25">
      <c r="A35" s="4">
        <v>30</v>
      </c>
      <c r="B35" s="22" t="s">
        <v>70</v>
      </c>
      <c r="C35" s="1" t="s">
        <v>71</v>
      </c>
      <c r="D35" s="5">
        <f>'[1]Quadro Interventi'!H$93</f>
        <v>1155493.22</v>
      </c>
      <c r="E35" s="49">
        <f>'[1]Quadro Interventi'!I$93</f>
        <v>0</v>
      </c>
      <c r="F35" s="49">
        <f>'[1]Quadro Interventi'!J$93</f>
        <v>280000</v>
      </c>
      <c r="G35" s="49">
        <f>'[1]Quadro Interventi'!K$93</f>
        <v>195000</v>
      </c>
      <c r="H35" s="49">
        <f>'[1]Quadro Interventi'!L$93</f>
        <v>680493.22000000009</v>
      </c>
      <c r="I35" s="49">
        <f>'[1]Quadro Interventi'!M$93</f>
        <v>0</v>
      </c>
      <c r="J35" s="10">
        <f t="shared" si="9"/>
        <v>0</v>
      </c>
      <c r="K35" s="10">
        <f t="shared" si="41"/>
        <v>0.24232076411491191</v>
      </c>
      <c r="L35" s="10">
        <f t="shared" si="42"/>
        <v>0.16875910358002794</v>
      </c>
      <c r="M35" s="10">
        <f t="shared" si="43"/>
        <v>0.58892013230506024</v>
      </c>
      <c r="N35" s="10">
        <f t="shared" si="44"/>
        <v>0</v>
      </c>
      <c r="O35" s="11">
        <v>0.05</v>
      </c>
      <c r="P35" s="11">
        <v>0.65</v>
      </c>
      <c r="Q35" s="11">
        <v>0.3</v>
      </c>
      <c r="R35" s="12">
        <v>0</v>
      </c>
      <c r="S35" s="12">
        <v>0</v>
      </c>
      <c r="T35" s="32">
        <f t="shared" si="10"/>
        <v>0</v>
      </c>
      <c r="U35" s="32">
        <f t="shared" si="11"/>
        <v>14000</v>
      </c>
      <c r="V35" s="32">
        <f t="shared" si="12"/>
        <v>9750</v>
      </c>
      <c r="W35" s="32">
        <f t="shared" si="13"/>
        <v>34024.661000000007</v>
      </c>
      <c r="X35" s="32">
        <f t="shared" si="14"/>
        <v>0</v>
      </c>
      <c r="Y35" s="32">
        <f t="shared" si="15"/>
        <v>0</v>
      </c>
      <c r="Z35" s="32">
        <f t="shared" si="16"/>
        <v>182000</v>
      </c>
      <c r="AA35" s="32">
        <f t="shared" si="17"/>
        <v>126750</v>
      </c>
      <c r="AB35" s="32">
        <f t="shared" si="18"/>
        <v>442320.59300000005</v>
      </c>
      <c r="AC35" s="32">
        <f t="shared" si="19"/>
        <v>0</v>
      </c>
      <c r="AD35" s="32">
        <f t="shared" si="20"/>
        <v>0</v>
      </c>
      <c r="AE35" s="32">
        <f t="shared" si="21"/>
        <v>84000</v>
      </c>
      <c r="AF35" s="32">
        <f t="shared" si="22"/>
        <v>58500</v>
      </c>
      <c r="AG35" s="32">
        <f t="shared" si="23"/>
        <v>204147.96600000001</v>
      </c>
      <c r="AH35" s="32">
        <f t="shared" si="24"/>
        <v>0</v>
      </c>
      <c r="AI35" s="32">
        <f t="shared" si="25"/>
        <v>0</v>
      </c>
      <c r="AJ35" s="32">
        <f t="shared" si="26"/>
        <v>0</v>
      </c>
      <c r="AK35" s="32">
        <f t="shared" si="27"/>
        <v>0</v>
      </c>
      <c r="AL35" s="32">
        <f t="shared" si="28"/>
        <v>0</v>
      </c>
      <c r="AM35" s="32">
        <f t="shared" si="29"/>
        <v>0</v>
      </c>
      <c r="AN35" s="32">
        <f t="shared" si="30"/>
        <v>0</v>
      </c>
      <c r="AO35" s="32">
        <f t="shared" si="31"/>
        <v>0</v>
      </c>
      <c r="AP35" s="32">
        <f t="shared" si="32"/>
        <v>0</v>
      </c>
      <c r="AQ35" s="32">
        <f t="shared" si="33"/>
        <v>0</v>
      </c>
      <c r="AR35" s="32">
        <f t="shared" si="34"/>
        <v>0</v>
      </c>
      <c r="AS35" s="33">
        <f t="shared" si="6"/>
        <v>1155493.2200000002</v>
      </c>
      <c r="AT35" s="38" t="str">
        <f t="shared" si="35"/>
        <v>F.1</v>
      </c>
      <c r="AU35" s="34">
        <f t="shared" si="36"/>
        <v>57774.661000000007</v>
      </c>
      <c r="AV35" s="34">
        <f t="shared" si="37"/>
        <v>751070.59300000011</v>
      </c>
      <c r="AW35" s="39">
        <f t="shared" si="38"/>
        <v>346647.96600000001</v>
      </c>
      <c r="AX35" s="40">
        <f t="shared" si="39"/>
        <v>0</v>
      </c>
      <c r="AY35" s="40">
        <f t="shared" si="40"/>
        <v>0</v>
      </c>
      <c r="AZ35" s="17">
        <f t="shared" si="7"/>
        <v>1155493.2200000002</v>
      </c>
      <c r="BA35" s="18">
        <f t="shared" si="8"/>
        <v>0</v>
      </c>
    </row>
    <row r="36" spans="1:53" x14ac:dyDescent="0.25">
      <c r="A36" s="4">
        <v>31</v>
      </c>
      <c r="B36" s="22" t="s">
        <v>72</v>
      </c>
      <c r="C36" s="1" t="s">
        <v>73</v>
      </c>
      <c r="D36" s="5">
        <f>'[1]Quadro Interventi'!H$100</f>
        <v>630000</v>
      </c>
      <c r="E36" s="49">
        <f>'[1]Quadro Interventi'!I$100</f>
        <v>0</v>
      </c>
      <c r="F36" s="49">
        <f>'[1]Quadro Interventi'!J$100</f>
        <v>550000</v>
      </c>
      <c r="G36" s="49">
        <f>'[1]Quadro Interventi'!K$100</f>
        <v>80000</v>
      </c>
      <c r="H36" s="49">
        <f>'[1]Quadro Interventi'!L$100</f>
        <v>0</v>
      </c>
      <c r="I36" s="49">
        <f>'[1]Quadro Interventi'!M$100</f>
        <v>0</v>
      </c>
      <c r="J36" s="10">
        <f t="shared" si="9"/>
        <v>0</v>
      </c>
      <c r="K36" s="10">
        <f t="shared" si="41"/>
        <v>0.87301587301587302</v>
      </c>
      <c r="L36" s="10">
        <f t="shared" si="42"/>
        <v>0.12698412698412698</v>
      </c>
      <c r="M36" s="10">
        <f t="shared" si="43"/>
        <v>0</v>
      </c>
      <c r="N36" s="10">
        <f t="shared" si="44"/>
        <v>0</v>
      </c>
      <c r="O36" s="11">
        <v>0.05</v>
      </c>
      <c r="P36" s="11">
        <v>0.65</v>
      </c>
      <c r="Q36" s="11">
        <v>0.3</v>
      </c>
      <c r="R36" s="12">
        <v>0</v>
      </c>
      <c r="S36" s="12">
        <v>0</v>
      </c>
      <c r="T36" s="32">
        <f t="shared" si="10"/>
        <v>0</v>
      </c>
      <c r="U36" s="32">
        <f t="shared" si="11"/>
        <v>27500</v>
      </c>
      <c r="V36" s="32">
        <f t="shared" si="12"/>
        <v>4000</v>
      </c>
      <c r="W36" s="32">
        <f t="shared" si="13"/>
        <v>0</v>
      </c>
      <c r="X36" s="32">
        <f t="shared" si="14"/>
        <v>0</v>
      </c>
      <c r="Y36" s="32">
        <f t="shared" si="15"/>
        <v>0</v>
      </c>
      <c r="Z36" s="32">
        <f t="shared" si="16"/>
        <v>357500</v>
      </c>
      <c r="AA36" s="32">
        <f t="shared" si="17"/>
        <v>52000</v>
      </c>
      <c r="AB36" s="32">
        <f t="shared" si="18"/>
        <v>0</v>
      </c>
      <c r="AC36" s="32">
        <f t="shared" si="19"/>
        <v>0</v>
      </c>
      <c r="AD36" s="32">
        <f t="shared" si="20"/>
        <v>0</v>
      </c>
      <c r="AE36" s="32">
        <f t="shared" si="21"/>
        <v>165000</v>
      </c>
      <c r="AF36" s="32">
        <f t="shared" si="22"/>
        <v>24000</v>
      </c>
      <c r="AG36" s="32">
        <f t="shared" si="23"/>
        <v>0</v>
      </c>
      <c r="AH36" s="32">
        <f t="shared" si="24"/>
        <v>0</v>
      </c>
      <c r="AI36" s="32">
        <f t="shared" si="25"/>
        <v>0</v>
      </c>
      <c r="AJ36" s="32">
        <f t="shared" si="26"/>
        <v>0</v>
      </c>
      <c r="AK36" s="32">
        <f t="shared" si="27"/>
        <v>0</v>
      </c>
      <c r="AL36" s="32">
        <f t="shared" si="28"/>
        <v>0</v>
      </c>
      <c r="AM36" s="32">
        <f t="shared" si="29"/>
        <v>0</v>
      </c>
      <c r="AN36" s="32">
        <f t="shared" si="30"/>
        <v>0</v>
      </c>
      <c r="AO36" s="32">
        <f t="shared" si="31"/>
        <v>0</v>
      </c>
      <c r="AP36" s="32">
        <f t="shared" si="32"/>
        <v>0</v>
      </c>
      <c r="AQ36" s="32">
        <f t="shared" si="33"/>
        <v>0</v>
      </c>
      <c r="AR36" s="32">
        <f t="shared" si="34"/>
        <v>0</v>
      </c>
      <c r="AS36" s="33">
        <f t="shared" si="6"/>
        <v>630000</v>
      </c>
      <c r="AT36" s="38" t="str">
        <f t="shared" si="35"/>
        <v>F.2</v>
      </c>
      <c r="AU36" s="34">
        <f t="shared" si="36"/>
        <v>31500</v>
      </c>
      <c r="AV36" s="34">
        <f t="shared" si="37"/>
        <v>409500</v>
      </c>
      <c r="AW36" s="39">
        <f t="shared" si="38"/>
        <v>189000</v>
      </c>
      <c r="AX36" s="40">
        <f t="shared" si="39"/>
        <v>0</v>
      </c>
      <c r="AY36" s="40">
        <f t="shared" si="40"/>
        <v>0</v>
      </c>
      <c r="AZ36" s="17">
        <f t="shared" si="7"/>
        <v>630000</v>
      </c>
      <c r="BA36" s="18">
        <f t="shared" si="8"/>
        <v>0</v>
      </c>
    </row>
    <row r="37" spans="1:53" x14ac:dyDescent="0.25">
      <c r="A37" s="26"/>
      <c r="B37" s="26"/>
      <c r="C37" s="27" t="s">
        <v>78</v>
      </c>
      <c r="D37" s="28">
        <f t="shared" ref="D37:I37" si="45">SUM(D6:D36)</f>
        <v>25869716</v>
      </c>
      <c r="E37" s="35">
        <f t="shared" si="45"/>
        <v>3740000</v>
      </c>
      <c r="F37" s="35">
        <f t="shared" si="45"/>
        <v>5722968.2800000003</v>
      </c>
      <c r="G37" s="35">
        <f t="shared" si="45"/>
        <v>2754492</v>
      </c>
      <c r="H37" s="35">
        <f t="shared" si="45"/>
        <v>2812255.72</v>
      </c>
      <c r="I37" s="35">
        <f t="shared" si="45"/>
        <v>10840000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5">
        <f t="shared" ref="T37:AC37" si="46">SUM(T6:T36)</f>
        <v>204250</v>
      </c>
      <c r="U37" s="35">
        <f t="shared" si="46"/>
        <v>311146.82799999998</v>
      </c>
      <c r="V37" s="35">
        <f t="shared" si="46"/>
        <v>134750</v>
      </c>
      <c r="W37" s="35">
        <f t="shared" si="46"/>
        <v>151112.78600000002</v>
      </c>
      <c r="X37" s="35">
        <f t="shared" si="46"/>
        <v>542000</v>
      </c>
      <c r="Y37" s="35">
        <f t="shared" si="46"/>
        <v>2571560</v>
      </c>
      <c r="Z37" s="35">
        <f t="shared" si="46"/>
        <v>3386321.452</v>
      </c>
      <c r="AA37" s="35">
        <f t="shared" si="46"/>
        <v>1459146.8</v>
      </c>
      <c r="AB37" s="35">
        <f t="shared" si="46"/>
        <v>1978994.9680000001</v>
      </c>
      <c r="AC37" s="35">
        <f t="shared" si="46"/>
        <v>2738000</v>
      </c>
      <c r="AD37" s="35">
        <f t="shared" ref="AD37:AH37" si="47">SUM(AD6:AD36)</f>
        <v>866190</v>
      </c>
      <c r="AE37" s="35">
        <f t="shared" si="47"/>
        <v>1683500</v>
      </c>
      <c r="AF37" s="35">
        <f t="shared" si="47"/>
        <v>729348.4</v>
      </c>
      <c r="AG37" s="35">
        <f t="shared" si="47"/>
        <v>682147.96600000001</v>
      </c>
      <c r="AH37" s="35">
        <f t="shared" si="47"/>
        <v>4320000</v>
      </c>
      <c r="AI37" s="35">
        <f t="shared" ref="AI37" si="48">SUM(AI6:AI36)</f>
        <v>98000</v>
      </c>
      <c r="AJ37" s="35">
        <f t="shared" ref="AJ37" si="49">SUM(AJ6:AJ36)</f>
        <v>342000</v>
      </c>
      <c r="AK37" s="35">
        <f t="shared" ref="AK37" si="50">SUM(AK6:AK36)</f>
        <v>395748.4</v>
      </c>
      <c r="AL37" s="35">
        <f t="shared" ref="AL37" si="51">SUM(AL6:AL36)</f>
        <v>0</v>
      </c>
      <c r="AM37" s="35">
        <f t="shared" ref="AM37" si="52">SUM(AM6:AM36)</f>
        <v>3240000</v>
      </c>
      <c r="AN37" s="35">
        <f t="shared" ref="AN37" si="53">SUM(AN6:AN36)</f>
        <v>0</v>
      </c>
      <c r="AO37" s="35">
        <f t="shared" ref="AO37" si="54">SUM(AO6:AO36)</f>
        <v>0</v>
      </c>
      <c r="AP37" s="35">
        <f t="shared" ref="AP37" si="55">SUM(AP6:AP36)</f>
        <v>35498.400000000001</v>
      </c>
      <c r="AQ37" s="35">
        <f t="shared" ref="AQ37" si="56">SUM(AQ6:AQ36)</f>
        <v>0</v>
      </c>
      <c r="AR37" s="35">
        <f t="shared" ref="AR37" si="57">SUM(AR6:AR36)</f>
        <v>0</v>
      </c>
      <c r="AS37" s="35">
        <f t="shared" ref="AS37" si="58">SUM(AS6:AS36)</f>
        <v>25869716</v>
      </c>
      <c r="AT37" s="35">
        <f t="shared" ref="AT37" si="59">SUM(AT6:AT36)</f>
        <v>0</v>
      </c>
      <c r="AU37" s="35">
        <f t="shared" ref="AU37:AV37" si="60">SUM(AU6:AU36)</f>
        <v>1343259.6140000001</v>
      </c>
      <c r="AV37" s="35">
        <f t="shared" si="60"/>
        <v>12134023.220000001</v>
      </c>
      <c r="AW37" s="35">
        <f t="shared" ref="AW37" si="61">SUM(AW6:AW36)</f>
        <v>8281186.3660000004</v>
      </c>
      <c r="AX37" s="35">
        <f t="shared" ref="AX37" si="62">SUM(AX6:AX36)</f>
        <v>4075748.4</v>
      </c>
      <c r="AY37" s="35">
        <f t="shared" ref="AY37" si="63">SUM(AY6:AY36)</f>
        <v>35498.400000000001</v>
      </c>
      <c r="AZ37" s="17">
        <f t="shared" si="7"/>
        <v>25869716</v>
      </c>
      <c r="BA37" s="18">
        <f t="shared" si="8"/>
        <v>0</v>
      </c>
    </row>
    <row r="38" spans="1:53" x14ac:dyDescent="0.25">
      <c r="D38" s="15">
        <f>'[1]Quadro Interventi'!H$108</f>
        <v>25869716</v>
      </c>
      <c r="E38" s="15">
        <f>'[1]Quadro Interventi'!I$108</f>
        <v>3740000</v>
      </c>
      <c r="F38" s="15">
        <f>'[1]Quadro Interventi'!J$108</f>
        <v>5722968.2800000003</v>
      </c>
      <c r="G38" s="15">
        <f>'[1]Quadro Interventi'!K$108</f>
        <v>2754492</v>
      </c>
      <c r="H38" s="15">
        <f>'[1]Quadro Interventi'!L$108</f>
        <v>2812255.72</v>
      </c>
      <c r="I38" s="15">
        <f>'[1]Quadro Interventi'!M$108</f>
        <v>10840000</v>
      </c>
      <c r="AU38" s="41">
        <f>AU37/$AS37</f>
        <v>5.1924018570594282E-2</v>
      </c>
      <c r="AV38" s="41">
        <f t="shared" ref="AV38:AY38" si="64">AV37/$AS37</f>
        <v>0.46904354187730551</v>
      </c>
      <c r="AW38" s="41">
        <f t="shared" si="64"/>
        <v>0.32011122062569225</v>
      </c>
      <c r="AX38" s="41">
        <f t="shared" si="64"/>
        <v>0.1575490198655447</v>
      </c>
      <c r="AY38" s="41">
        <f t="shared" si="64"/>
        <v>1.372199060863289E-3</v>
      </c>
    </row>
    <row r="39" spans="1:53" ht="12.75" thickBot="1" x14ac:dyDescent="0.3">
      <c r="E39" s="19" t="s">
        <v>10</v>
      </c>
      <c r="T39" s="36"/>
      <c r="U39" s="36"/>
      <c r="V39" s="36"/>
      <c r="W39" s="36"/>
      <c r="X39" s="36"/>
    </row>
    <row r="40" spans="1:53" x14ac:dyDescent="0.25">
      <c r="E40" s="6" t="s">
        <v>0</v>
      </c>
      <c r="F40" s="7" t="s">
        <v>1</v>
      </c>
      <c r="G40" s="7" t="s">
        <v>2</v>
      </c>
      <c r="H40" s="7" t="s">
        <v>4</v>
      </c>
      <c r="I40" s="8" t="s">
        <v>77</v>
      </c>
      <c r="T40" s="36"/>
      <c r="U40" s="36"/>
      <c r="V40" s="36"/>
      <c r="W40" s="36"/>
      <c r="X40" s="36"/>
    </row>
    <row r="41" spans="1:53" ht="12.75" thickBot="1" x14ac:dyDescent="0.3">
      <c r="E41" s="9">
        <f>E37</f>
        <v>3740000</v>
      </c>
      <c r="F41" s="9">
        <f t="shared" ref="F41:I41" si="65">F37</f>
        <v>5722968.2800000003</v>
      </c>
      <c r="G41" s="9">
        <f t="shared" si="65"/>
        <v>2754492</v>
      </c>
      <c r="H41" s="9">
        <f t="shared" si="65"/>
        <v>2812255.72</v>
      </c>
      <c r="I41" s="9">
        <f t="shared" si="65"/>
        <v>10840000</v>
      </c>
      <c r="T41" s="36"/>
      <c r="U41" s="36"/>
      <c r="V41" s="36"/>
      <c r="W41" s="36"/>
      <c r="X41" s="36"/>
    </row>
  </sheetData>
  <sheetProtection algorithmName="SHA-512" hashValue="V4ixatsqV/8onpOtQ+Xt7WRMUUNhUnTgJiiIpQJJb3iuRb4grNP3tETYKozIKju/KOuz+85+gmmhP1euX2ut0Q==" saltValue="wP0mIXpDf+T6YIh3zEBbjg==" spinCount="100000" sheet="1" objects="1" scenarios="1" selectLockedCells="1" selectUnlockedCells="1"/>
  <autoFilter ref="A5:BA37"/>
  <mergeCells count="11">
    <mergeCell ref="AU4:AY4"/>
    <mergeCell ref="AI4:AM4"/>
    <mergeCell ref="AN4:AR4"/>
    <mergeCell ref="T4:X4"/>
    <mergeCell ref="E4:I4"/>
    <mergeCell ref="O4:S4"/>
    <mergeCell ref="Y4:AC4"/>
    <mergeCell ref="AD4:AH4"/>
    <mergeCell ref="J4:N4"/>
    <mergeCell ref="AS4:AS5"/>
    <mergeCell ref="AT4:AT5"/>
  </mergeCells>
  <printOptions horizontalCentered="1" verticalCentered="1"/>
  <pageMargins left="0.25" right="0.25" top="0.75" bottom="0.75" header="0.3" footer="0.3"/>
  <pageSetup paperSize="9" scale="80" fitToWidth="0" orientation="landscape" cellComments="asDisplayed" r:id="rId1"/>
  <headerFooter>
    <oddFooter>&amp;L&amp;A</oddFooter>
  </headerFooter>
  <colBreaks count="5" manualBreakCount="5">
    <brk id="24" max="1048575" man="1"/>
    <brk id="29" max="1048575" man="1"/>
    <brk id="34" max="1048575" man="1"/>
    <brk id="39" max="1048575" man="1"/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2B Elenco Completo</vt:lpstr>
      <vt:lpstr>'Allegato 2B Elenco Completo'!Titoli_stampa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Travagliati</dc:creator>
  <cp:lastModifiedBy>Utente Windows</cp:lastModifiedBy>
  <cp:lastPrinted>2020-05-08T09:21:03Z</cp:lastPrinted>
  <dcterms:created xsi:type="dcterms:W3CDTF">2016-09-09T09:52:25Z</dcterms:created>
  <dcterms:modified xsi:type="dcterms:W3CDTF">2021-06-16T10:56:56Z</dcterms:modified>
</cp:coreProperties>
</file>